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北京创联致信科技有限公司" sheetId="1" r:id="rId1"/>
    <sheet name="创云" sheetId="2" r:id="rId2"/>
    <sheet name="中润" sheetId="3" r:id="rId3"/>
    <sheet name="垚鑫" sheetId="4" r:id="rId4"/>
    <sheet name="单项最低价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<sst xmlns="http://schemas.openxmlformats.org/spreadsheetml/2006/main" count="215" uniqueCount="36">
  <si>
    <t>报价回执单</t>
  </si>
  <si>
    <r>
      <rPr>
        <b/>
        <sz val="11"/>
        <color theme="1"/>
        <rFont val="宋体"/>
        <charset val="134"/>
      </rPr>
      <t>公司名称：</t>
    </r>
    <r>
      <rPr>
        <b/>
        <u/>
        <sz val="11"/>
        <color theme="1"/>
        <rFont val="宋体"/>
        <charset val="134"/>
      </rPr>
      <t xml:space="preserve"> 北京创联致信科技有限公司</t>
    </r>
    <r>
      <rPr>
        <b/>
        <sz val="11"/>
        <color theme="1"/>
        <rFont val="宋体"/>
        <charset val="134"/>
      </rPr>
      <t>（盖章）</t>
    </r>
  </si>
  <si>
    <t>单位：人民币元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</si>
  <si>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</si>
  <si>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内容及结算方式</t>
    </r>
  </si>
  <si>
    <r>
      <rPr>
        <b/>
        <sz val="12"/>
        <color theme="1"/>
        <rFont val="宋体"/>
        <charset val="134"/>
      </rPr>
      <t>品目</t>
    </r>
  </si>
  <si>
    <r>
      <rPr>
        <b/>
        <sz val="12"/>
        <color theme="1"/>
        <rFont val="宋体"/>
        <charset val="134"/>
      </rPr>
      <t>单位</t>
    </r>
  </si>
  <si>
    <r>
      <rPr>
        <b/>
        <sz val="12"/>
        <color theme="1"/>
        <rFont val="宋体"/>
        <charset val="134"/>
      </rPr>
      <t>数量</t>
    </r>
  </si>
  <si>
    <r>
      <rPr>
        <b/>
        <sz val="12"/>
        <color theme="1"/>
        <rFont val="宋体"/>
        <charset val="134"/>
      </rPr>
      <t>税率</t>
    </r>
  </si>
  <si>
    <t>单价
（不含税）</t>
  </si>
  <si>
    <t>单价
（含税）</t>
  </si>
  <si>
    <t>小计
（含税）</t>
  </si>
  <si>
    <r>
      <rPr>
        <b/>
        <sz val="12"/>
        <color theme="1"/>
        <rFont val="宋体"/>
        <charset val="134"/>
      </rPr>
      <t>项目服务要求</t>
    </r>
  </si>
  <si>
    <r>
      <rPr>
        <sz val="12"/>
        <color theme="1"/>
        <rFont val="宋体"/>
        <charset val="134"/>
      </rPr>
      <t>一</t>
    </r>
  </si>
  <si>
    <r>
      <rPr>
        <sz val="12"/>
        <color theme="1"/>
        <rFont val="宋体"/>
        <charset val="134"/>
      </rPr>
      <t>运维费</t>
    </r>
  </si>
  <si>
    <r>
      <rPr>
        <sz val="12"/>
        <color theme="1"/>
        <rFont val="宋体"/>
        <charset val="134"/>
      </rPr>
      <t>软件系统维保服务</t>
    </r>
  </si>
  <si>
    <r>
      <rPr>
        <sz val="12"/>
        <color theme="1"/>
        <rFont val="宋体"/>
        <charset val="134"/>
      </rPr>
      <t>统一数据接口平台</t>
    </r>
  </si>
  <si>
    <r>
      <rPr>
        <sz val="12"/>
        <color theme="1"/>
        <rFont val="宋体"/>
        <charset val="134"/>
      </rPr>
      <t>项</t>
    </r>
  </si>
  <si>
    <r>
      <rPr>
        <sz val="12"/>
        <color theme="1"/>
        <rFont val="Segoe UI Symbol"/>
        <charset val="134"/>
      </rPr>
      <t>5*8</t>
    </r>
    <r>
      <rPr>
        <sz val="12"/>
        <color theme="1"/>
        <rFont val="宋体"/>
        <charset val="134"/>
      </rPr>
      <t>服务响应，</t>
    </r>
    <r>
      <rPr>
        <sz val="12"/>
        <color theme="1"/>
        <rFont val="宋体"/>
        <charset val="134"/>
      </rPr>
      <t>每月不少于一次巡检</t>
    </r>
  </si>
  <si>
    <r>
      <rPr>
        <sz val="12"/>
        <color theme="1"/>
        <rFont val="宋体"/>
        <charset val="134"/>
      </rPr>
      <t>硬件网管平台</t>
    </r>
  </si>
  <si>
    <r>
      <rPr>
        <sz val="12"/>
        <color theme="1"/>
        <rFont val="宋体"/>
        <charset val="134"/>
      </rPr>
      <t>终端资产管理系统</t>
    </r>
  </si>
  <si>
    <r>
      <rPr>
        <sz val="12"/>
        <color theme="1"/>
        <rFont val="宋体"/>
        <charset val="134"/>
      </rPr>
      <t>IT桌面运维管理系统</t>
    </r>
  </si>
  <si>
    <r>
      <rPr>
        <sz val="12"/>
        <color theme="1"/>
        <rFont val="宋体"/>
        <charset val="134"/>
      </rPr>
      <t>二</t>
    </r>
  </si>
  <si>
    <r>
      <rPr>
        <sz val="12"/>
        <color theme="1"/>
        <rFont val="宋体"/>
        <charset val="134"/>
      </rPr>
      <t>开发费</t>
    </r>
  </si>
  <si>
    <r>
      <rPr>
        <sz val="12"/>
        <color theme="1"/>
        <rFont val="宋体"/>
        <charset val="134"/>
      </rPr>
      <t>软件开发(国产化适配)服务</t>
    </r>
  </si>
  <si>
    <r>
      <rPr>
        <sz val="12"/>
        <color theme="1"/>
        <rFont val="宋体"/>
        <charset val="134"/>
      </rPr>
      <t>硬件网管平台国产化适配开发</t>
    </r>
  </si>
  <si>
    <r>
      <rPr>
        <sz val="12"/>
        <color theme="1"/>
        <rFont val="宋体"/>
        <charset val="134"/>
      </rPr>
      <t>台</t>
    </r>
  </si>
  <si>
    <r>
      <rPr>
        <sz val="12"/>
        <color theme="1"/>
        <rFont val="宋体"/>
        <charset val="134"/>
      </rPr>
      <t>包括但不限于操作系统适配、技术组件适配、数据库适配、数据迁移等所需的开发和测试服务。</t>
    </r>
  </si>
  <si>
    <r>
      <rPr>
        <sz val="12"/>
        <color theme="1"/>
        <rFont val="宋体"/>
        <charset val="134"/>
      </rPr>
      <t>终端资产管理系统国产化适配开发</t>
    </r>
  </si>
  <si>
    <t>IT桌面运维管理系统国产化适配替换</t>
  </si>
  <si>
    <r>
      <rPr>
        <b/>
        <sz val="12"/>
        <color theme="1"/>
        <rFont val="宋体"/>
        <charset val="134"/>
      </rPr>
      <t>合计(含税)</t>
    </r>
  </si>
  <si>
    <r>
      <rPr>
        <b/>
        <sz val="12"/>
        <color theme="1"/>
        <rFont val="宋体"/>
        <charset val="134"/>
      </rPr>
      <t>1、以上报价为含税价，税种为增值税，发票为增值税专用发票。</t>
    </r>
  </si>
  <si>
    <r>
      <rPr>
        <b/>
        <sz val="12"/>
        <color theme="1"/>
        <rFont val="宋体"/>
        <charset val="134"/>
      </rPr>
      <t>2、报价除包含采购总价外，还应包含采购总价外的所有费用，如利润、保险费、包装费、税费、送货上门费、运杂费、售后服务、集成费、安装调试费、培训费等。</t>
    </r>
  </si>
  <si>
    <r>
      <rPr>
        <b/>
        <sz val="12"/>
        <color theme="1"/>
        <rFont val="宋体"/>
        <charset val="134"/>
      </rPr>
      <t xml:space="preserve"> </t>
    </r>
  </si>
  <si>
    <r>
      <rPr>
        <b/>
        <sz val="11"/>
        <color theme="1"/>
        <rFont val="宋体"/>
        <charset val="134"/>
      </rPr>
      <t>公司名称：</t>
    </r>
    <r>
      <rPr>
        <b/>
        <u/>
        <sz val="11"/>
        <color theme="1"/>
        <rFont val="宋体"/>
        <charset val="134"/>
      </rPr>
      <t xml:space="preserve">                         </t>
    </r>
    <r>
      <rPr>
        <b/>
        <sz val="11"/>
        <color theme="1"/>
        <rFont val="宋体"/>
        <charset val="134"/>
      </rPr>
      <t>（盖章）</t>
    </r>
  </si>
  <si>
    <r>
      <rPr>
        <b/>
        <sz val="11"/>
        <color theme="1"/>
        <rFont val="宋体"/>
        <charset val="134"/>
      </rPr>
      <t>公司名称：</t>
    </r>
    <r>
      <rPr>
        <b/>
        <u/>
        <sz val="11"/>
        <color theme="1"/>
        <rFont val="宋体"/>
        <charset val="134"/>
      </rPr>
      <t xml:space="preserve">                        </t>
    </r>
    <r>
      <rPr>
        <b/>
        <sz val="11"/>
        <color theme="1"/>
        <rFont val="宋体"/>
        <charset val="134"/>
      </rPr>
      <t>（盖章）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</si>
</sst>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Segoe UI Symbo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176" fontId="4" fillId="0" borderId="2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15" zoomScaleNormal="115" workbookViewId="0">
      <selection activeCell="H12" sqref="H12"/>
    </sheetView>
  </sheetViews>
  <sheetFormatPr defaultColWidth="8.725" defaultRowHeight="13.5"/>
  <cols>
    <col min="2" max="2" width="18.8166666666667" customWidth="1"/>
    <col min="3" max="3" width="13.9083333333333" customWidth="1"/>
    <col min="7" max="7" width="14" customWidth="1"/>
    <col min="8" max="8" width="12.4583333333333" customWidth="1"/>
    <col min="9" max="9" width="13.1833333333333" customWidth="1"/>
    <col min="10" max="10" width="18.72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7" customHeight="1" spans="1:1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6.5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26" customHeight="1" spans="1:10">
      <c r="A6" s="6" t="s">
        <v>13</v>
      </c>
      <c r="B6" s="7" t="s">
        <v>14</v>
      </c>
      <c r="C6" s="7"/>
      <c r="D6" s="7"/>
      <c r="E6" s="7"/>
      <c r="F6" s="7"/>
      <c r="G6" s="7"/>
      <c r="H6" s="7"/>
      <c r="I6" s="7"/>
      <c r="J6" s="7"/>
    </row>
    <row r="7" ht="79" customHeight="1" spans="1:10">
      <c r="A7" s="6">
        <v>1</v>
      </c>
      <c r="B7" s="6" t="s">
        <v>15</v>
      </c>
      <c r="C7" s="7" t="s">
        <v>16</v>
      </c>
      <c r="D7" s="6" t="s">
        <v>17</v>
      </c>
      <c r="E7" s="6">
        <v>1</v>
      </c>
      <c r="F7" s="8">
        <v>0.06</v>
      </c>
      <c r="G7" s="9">
        <v>35000</v>
      </c>
      <c r="H7" s="9">
        <f t="shared" ref="H7:H10" si="0">G7*1.06</f>
        <v>37100</v>
      </c>
      <c r="I7" s="9">
        <f t="shared" ref="I7:I10" si="1">H7*E7</f>
        <v>37100</v>
      </c>
      <c r="J7" s="16" t="s">
        <v>18</v>
      </c>
    </row>
    <row r="8" ht="58" customHeight="1" spans="1:10">
      <c r="A8" s="6">
        <v>2</v>
      </c>
      <c r="B8" s="6"/>
      <c r="C8" s="10" t="s">
        <v>19</v>
      </c>
      <c r="D8" s="6" t="s">
        <v>17</v>
      </c>
      <c r="E8" s="6">
        <v>1</v>
      </c>
      <c r="F8" s="8">
        <v>0.06</v>
      </c>
      <c r="G8" s="9">
        <v>38000</v>
      </c>
      <c r="H8" s="9">
        <f t="shared" si="0"/>
        <v>40280</v>
      </c>
      <c r="I8" s="9">
        <f t="shared" si="1"/>
        <v>40280</v>
      </c>
      <c r="J8" s="16" t="s">
        <v>18</v>
      </c>
    </row>
    <row r="9" ht="71" customHeight="1" spans="1:10">
      <c r="A9" s="6">
        <v>3</v>
      </c>
      <c r="B9" s="6"/>
      <c r="C9" s="10" t="s">
        <v>20</v>
      </c>
      <c r="D9" s="6" t="s">
        <v>17</v>
      </c>
      <c r="E9" s="6">
        <v>1</v>
      </c>
      <c r="F9" s="8">
        <v>0.06</v>
      </c>
      <c r="G9" s="9">
        <v>38000</v>
      </c>
      <c r="H9" s="9">
        <f t="shared" si="0"/>
        <v>40280</v>
      </c>
      <c r="I9" s="9">
        <f t="shared" si="1"/>
        <v>40280</v>
      </c>
      <c r="J9" s="16" t="s">
        <v>18</v>
      </c>
    </row>
    <row r="10" ht="71" customHeight="1" spans="1:10">
      <c r="A10" s="6">
        <v>4</v>
      </c>
      <c r="B10" s="6"/>
      <c r="C10" s="10" t="s">
        <v>21</v>
      </c>
      <c r="D10" s="6" t="s">
        <v>17</v>
      </c>
      <c r="E10" s="6">
        <v>1</v>
      </c>
      <c r="F10" s="8">
        <v>0.06</v>
      </c>
      <c r="G10" s="9">
        <v>34500</v>
      </c>
      <c r="H10" s="9">
        <f t="shared" si="0"/>
        <v>36570</v>
      </c>
      <c r="I10" s="9">
        <f t="shared" si="1"/>
        <v>36570</v>
      </c>
      <c r="J10" s="16" t="s">
        <v>18</v>
      </c>
    </row>
    <row r="11" ht="31" customHeight="1" spans="1:10">
      <c r="A11" s="6" t="s">
        <v>22</v>
      </c>
      <c r="B11" s="10" t="s">
        <v>23</v>
      </c>
      <c r="C11" s="10"/>
      <c r="D11" s="10"/>
      <c r="E11" s="10"/>
      <c r="F11" s="10"/>
      <c r="G11" s="10"/>
      <c r="H11" s="10"/>
      <c r="I11" s="10"/>
      <c r="J11" s="10"/>
    </row>
    <row r="12" ht="127" customHeight="1" spans="1:10">
      <c r="A12" s="6">
        <v>1</v>
      </c>
      <c r="B12" s="6" t="s">
        <v>24</v>
      </c>
      <c r="C12" s="7" t="s">
        <v>25</v>
      </c>
      <c r="D12" s="6" t="s">
        <v>26</v>
      </c>
      <c r="E12" s="6">
        <v>2</v>
      </c>
      <c r="F12" s="8">
        <v>0.06</v>
      </c>
      <c r="G12" s="9">
        <v>46580</v>
      </c>
      <c r="H12" s="9">
        <f t="shared" ref="H12:H14" si="2">G12*1.06</f>
        <v>49374.8</v>
      </c>
      <c r="I12" s="9">
        <f t="shared" ref="I12:I14" si="3">H12*E12</f>
        <v>98749.6</v>
      </c>
      <c r="J12" s="10" t="s">
        <v>27</v>
      </c>
    </row>
    <row r="13" ht="113" customHeight="1" spans="1:10">
      <c r="A13" s="6">
        <v>2</v>
      </c>
      <c r="B13" s="6"/>
      <c r="C13" s="7" t="s">
        <v>28</v>
      </c>
      <c r="D13" s="6" t="s">
        <v>26</v>
      </c>
      <c r="E13" s="6">
        <v>3</v>
      </c>
      <c r="F13" s="8">
        <v>0.06</v>
      </c>
      <c r="G13" s="9">
        <v>46580</v>
      </c>
      <c r="H13" s="9">
        <f t="shared" si="2"/>
        <v>49374.8</v>
      </c>
      <c r="I13" s="9">
        <f t="shared" si="3"/>
        <v>148124.4</v>
      </c>
      <c r="J13" s="10" t="s">
        <v>27</v>
      </c>
    </row>
    <row r="14" ht="69" customHeight="1" spans="1:10">
      <c r="A14" s="6">
        <v>3</v>
      </c>
      <c r="B14" s="6"/>
      <c r="C14" s="7" t="s">
        <v>29</v>
      </c>
      <c r="D14" s="6" t="s">
        <v>26</v>
      </c>
      <c r="E14" s="6">
        <v>3</v>
      </c>
      <c r="F14" s="8">
        <v>0.06</v>
      </c>
      <c r="G14" s="9">
        <v>46580</v>
      </c>
      <c r="H14" s="9">
        <f t="shared" si="2"/>
        <v>49374.8</v>
      </c>
      <c r="I14" s="9">
        <f t="shared" si="3"/>
        <v>148124.4</v>
      </c>
      <c r="J14" s="10"/>
    </row>
    <row r="15" ht="16.5" customHeight="1" spans="1:10">
      <c r="A15" s="11" t="s">
        <v>30</v>
      </c>
      <c r="B15" s="11"/>
      <c r="C15" s="11"/>
      <c r="D15" s="11"/>
      <c r="E15" s="11"/>
      <c r="F15" s="12">
        <f>SUM(I7,I8,I9,I10,I12,I13,I14)</f>
        <v>549228.4</v>
      </c>
      <c r="G15" s="12"/>
      <c r="H15" s="12"/>
      <c r="I15" s="17"/>
      <c r="J15" s="18"/>
    </row>
    <row r="16" ht="26" customHeight="1" spans="1:10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</row>
    <row r="17" ht="41" customHeight="1" spans="1:10">
      <c r="A17" s="14" t="s">
        <v>32</v>
      </c>
      <c r="B17" s="14"/>
      <c r="C17" s="14"/>
      <c r="D17" s="14"/>
      <c r="E17" s="14"/>
      <c r="F17" s="14"/>
      <c r="G17" s="14"/>
      <c r="H17" s="14"/>
      <c r="I17" s="14"/>
      <c r="J17" s="14"/>
    </row>
    <row r="18" customFormat="1" ht="14.25" spans="1:1">
      <c r="A18" s="15" t="s">
        <v>33</v>
      </c>
    </row>
  </sheetData>
  <mergeCells count="21">
    <mergeCell ref="A1:J1"/>
    <mergeCell ref="A2:J2"/>
    <mergeCell ref="A3:J3"/>
    <mergeCell ref="B6:J6"/>
    <mergeCell ref="B11:J11"/>
    <mergeCell ref="A15:E15"/>
    <mergeCell ref="F15:I15"/>
    <mergeCell ref="A16:J16"/>
    <mergeCell ref="A17:J17"/>
    <mergeCell ref="A4:A5"/>
    <mergeCell ref="B4:B5"/>
    <mergeCell ref="B7:B10"/>
    <mergeCell ref="B12:B14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15" zoomScaleNormal="115" topLeftCell="A9" workbookViewId="0">
      <selection activeCell="H13" sqref="H13"/>
    </sheetView>
  </sheetViews>
  <sheetFormatPr defaultColWidth="8.725" defaultRowHeight="13.5"/>
  <cols>
    <col min="2" max="2" width="18.8166666666667" customWidth="1"/>
    <col min="3" max="3" width="13.9083333333333" customWidth="1"/>
    <col min="7" max="7" width="14" customWidth="1"/>
    <col min="8" max="8" width="12.4583333333333" customWidth="1"/>
    <col min="9" max="9" width="13.1833333333333" customWidth="1"/>
    <col min="10" max="10" width="18.72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</row>
    <row r="3" ht="27" customHeight="1" spans="1:1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6.5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26" customHeight="1" spans="1:10">
      <c r="A6" s="6" t="s">
        <v>13</v>
      </c>
      <c r="B6" s="7" t="s">
        <v>14</v>
      </c>
      <c r="C6" s="7"/>
      <c r="D6" s="7"/>
      <c r="E6" s="7"/>
      <c r="F6" s="7"/>
      <c r="G6" s="7"/>
      <c r="H6" s="7"/>
      <c r="I6" s="7"/>
      <c r="J6" s="7"/>
    </row>
    <row r="7" ht="79" customHeight="1" spans="1:10">
      <c r="A7" s="6">
        <v>1</v>
      </c>
      <c r="B7" s="6" t="s">
        <v>15</v>
      </c>
      <c r="C7" s="7" t="s">
        <v>16</v>
      </c>
      <c r="D7" s="6" t="s">
        <v>17</v>
      </c>
      <c r="E7" s="6">
        <v>1</v>
      </c>
      <c r="F7" s="8">
        <v>0.06</v>
      </c>
      <c r="G7" s="9">
        <v>31500</v>
      </c>
      <c r="H7" s="9">
        <f>G7*1.06</f>
        <v>33390</v>
      </c>
      <c r="I7" s="9">
        <f>H7*E7</f>
        <v>33390</v>
      </c>
      <c r="J7" s="16" t="s">
        <v>18</v>
      </c>
    </row>
    <row r="8" ht="58" customHeight="1" spans="1:10">
      <c r="A8" s="6">
        <v>2</v>
      </c>
      <c r="B8" s="6"/>
      <c r="C8" s="10" t="s">
        <v>19</v>
      </c>
      <c r="D8" s="6" t="s">
        <v>17</v>
      </c>
      <c r="E8" s="6">
        <v>1</v>
      </c>
      <c r="F8" s="8">
        <v>0.06</v>
      </c>
      <c r="G8" s="9">
        <v>37000</v>
      </c>
      <c r="H8" s="9">
        <f>G8*1.06</f>
        <v>39220</v>
      </c>
      <c r="I8" s="9">
        <f>H8*E8</f>
        <v>39220</v>
      </c>
      <c r="J8" s="16" t="s">
        <v>18</v>
      </c>
    </row>
    <row r="9" ht="71" customHeight="1" spans="1:10">
      <c r="A9" s="6">
        <v>3</v>
      </c>
      <c r="B9" s="6"/>
      <c r="C9" s="10" t="s">
        <v>20</v>
      </c>
      <c r="D9" s="6" t="s">
        <v>17</v>
      </c>
      <c r="E9" s="6">
        <v>1</v>
      </c>
      <c r="F9" s="8">
        <v>0.06</v>
      </c>
      <c r="G9" s="9">
        <v>33000</v>
      </c>
      <c r="H9" s="9">
        <f>G9*1.06</f>
        <v>34980</v>
      </c>
      <c r="I9" s="9">
        <f>H9*E9</f>
        <v>34980</v>
      </c>
      <c r="J9" s="16" t="s">
        <v>18</v>
      </c>
    </row>
    <row r="10" ht="71" customHeight="1" spans="1:10">
      <c r="A10" s="6">
        <v>4</v>
      </c>
      <c r="B10" s="6"/>
      <c r="C10" s="10" t="s">
        <v>21</v>
      </c>
      <c r="D10" s="6" t="s">
        <v>17</v>
      </c>
      <c r="E10" s="6">
        <v>1</v>
      </c>
      <c r="F10" s="8">
        <v>0.06</v>
      </c>
      <c r="G10" s="9">
        <v>34550</v>
      </c>
      <c r="H10" s="9">
        <f>G10*1.06</f>
        <v>36623</v>
      </c>
      <c r="I10" s="9">
        <f>H10*E10</f>
        <v>36623</v>
      </c>
      <c r="J10" s="16" t="s">
        <v>18</v>
      </c>
    </row>
    <row r="11" ht="31" customHeight="1" spans="1:10">
      <c r="A11" s="6" t="s">
        <v>22</v>
      </c>
      <c r="B11" s="10" t="s">
        <v>23</v>
      </c>
      <c r="C11" s="10"/>
      <c r="D11" s="10"/>
      <c r="E11" s="10"/>
      <c r="F11" s="10"/>
      <c r="G11" s="10"/>
      <c r="H11" s="10"/>
      <c r="I11" s="10"/>
      <c r="J11" s="10"/>
    </row>
    <row r="12" ht="127" customHeight="1" spans="1:10">
      <c r="A12" s="6">
        <v>1</v>
      </c>
      <c r="B12" s="6" t="s">
        <v>24</v>
      </c>
      <c r="C12" s="7" t="s">
        <v>25</v>
      </c>
      <c r="D12" s="6" t="s">
        <v>26</v>
      </c>
      <c r="E12" s="6">
        <v>2</v>
      </c>
      <c r="F12" s="8">
        <v>0.06</v>
      </c>
      <c r="G12" s="9">
        <v>52500</v>
      </c>
      <c r="H12" s="9">
        <f>G12*1.06</f>
        <v>55650</v>
      </c>
      <c r="I12" s="9">
        <f>H12*E12</f>
        <v>111300</v>
      </c>
      <c r="J12" s="10" t="s">
        <v>27</v>
      </c>
    </row>
    <row r="13" ht="113" customHeight="1" spans="1:10">
      <c r="A13" s="6">
        <v>2</v>
      </c>
      <c r="B13" s="6"/>
      <c r="C13" s="7" t="s">
        <v>28</v>
      </c>
      <c r="D13" s="6" t="s">
        <v>26</v>
      </c>
      <c r="E13" s="6">
        <v>3</v>
      </c>
      <c r="F13" s="8">
        <v>0.06</v>
      </c>
      <c r="G13" s="9">
        <v>52500</v>
      </c>
      <c r="H13" s="9">
        <f>G13*1.06</f>
        <v>55650</v>
      </c>
      <c r="I13" s="9">
        <f>H13*E13</f>
        <v>166950</v>
      </c>
      <c r="J13" s="10" t="s">
        <v>27</v>
      </c>
    </row>
    <row r="14" ht="69" customHeight="1" spans="1:10">
      <c r="A14" s="6">
        <v>3</v>
      </c>
      <c r="B14" s="6"/>
      <c r="C14" s="7" t="s">
        <v>29</v>
      </c>
      <c r="D14" s="6" t="s">
        <v>26</v>
      </c>
      <c r="E14" s="6">
        <v>3</v>
      </c>
      <c r="F14" s="8">
        <v>0.06</v>
      </c>
      <c r="G14" s="9">
        <v>52500</v>
      </c>
      <c r="H14" s="9">
        <f>G14*1.06</f>
        <v>55650</v>
      </c>
      <c r="I14" s="9">
        <f>H14*E14</f>
        <v>166950</v>
      </c>
      <c r="J14" s="10"/>
    </row>
    <row r="15" ht="16.5" customHeight="1" spans="1:10">
      <c r="A15" s="11" t="s">
        <v>30</v>
      </c>
      <c r="B15" s="11"/>
      <c r="C15" s="11"/>
      <c r="D15" s="11"/>
      <c r="E15" s="11"/>
      <c r="F15" s="12">
        <f>SUM(I7,I8,I9,I10,I12,I13,I14)</f>
        <v>589413</v>
      </c>
      <c r="G15" s="12"/>
      <c r="H15" s="12"/>
      <c r="I15" s="17"/>
      <c r="J15" s="18"/>
    </row>
    <row r="16" ht="26" customHeight="1" spans="1:10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</row>
    <row r="17" ht="41" customHeight="1" spans="1:10">
      <c r="A17" s="14" t="s">
        <v>32</v>
      </c>
      <c r="B17" s="14"/>
      <c r="C17" s="14"/>
      <c r="D17" s="14"/>
      <c r="E17" s="14"/>
      <c r="F17" s="14"/>
      <c r="G17" s="14"/>
      <c r="H17" s="14"/>
      <c r="I17" s="14"/>
      <c r="J17" s="14"/>
    </row>
    <row r="18" customFormat="1" ht="14.25" spans="1:1">
      <c r="A18" s="15" t="s">
        <v>33</v>
      </c>
    </row>
  </sheetData>
  <mergeCells count="21">
    <mergeCell ref="A1:J1"/>
    <mergeCell ref="A2:J2"/>
    <mergeCell ref="A3:J3"/>
    <mergeCell ref="B6:J6"/>
    <mergeCell ref="B11:J11"/>
    <mergeCell ref="A15:E15"/>
    <mergeCell ref="F15:I15"/>
    <mergeCell ref="A16:J16"/>
    <mergeCell ref="A17:J17"/>
    <mergeCell ref="A4:A5"/>
    <mergeCell ref="B4:B5"/>
    <mergeCell ref="B7:B10"/>
    <mergeCell ref="B12:B14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15" zoomScaleNormal="115" topLeftCell="A9" workbookViewId="0">
      <selection activeCell="G12" sqref="G12"/>
    </sheetView>
  </sheetViews>
  <sheetFormatPr defaultColWidth="8.725" defaultRowHeight="13.5"/>
  <cols>
    <col min="2" max="2" width="18.8166666666667" customWidth="1"/>
    <col min="3" max="3" width="13.9083333333333" customWidth="1"/>
    <col min="7" max="7" width="14" customWidth="1"/>
    <col min="8" max="8" width="12.4583333333333" customWidth="1"/>
    <col min="9" max="9" width="13.1833333333333" customWidth="1"/>
    <col min="10" max="10" width="18.72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</row>
    <row r="3" ht="27" customHeight="1" spans="1:1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6.5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26" customHeight="1" spans="1:10">
      <c r="A6" s="6" t="s">
        <v>13</v>
      </c>
      <c r="B6" s="7" t="s">
        <v>14</v>
      </c>
      <c r="C6" s="7"/>
      <c r="D6" s="7"/>
      <c r="E6" s="7"/>
      <c r="F6" s="7"/>
      <c r="G6" s="7"/>
      <c r="H6" s="7"/>
      <c r="I6" s="7"/>
      <c r="J6" s="7"/>
    </row>
    <row r="7" ht="79" customHeight="1" spans="1:10">
      <c r="A7" s="6">
        <v>1</v>
      </c>
      <c r="B7" s="6" t="s">
        <v>15</v>
      </c>
      <c r="C7" s="7" t="s">
        <v>16</v>
      </c>
      <c r="D7" s="6" t="s">
        <v>17</v>
      </c>
      <c r="E7" s="6">
        <v>1</v>
      </c>
      <c r="F7" s="8">
        <v>0.06</v>
      </c>
      <c r="G7" s="9">
        <v>34000</v>
      </c>
      <c r="H7" s="9">
        <f>G7*1.06</f>
        <v>36040</v>
      </c>
      <c r="I7" s="9">
        <f>H7*E7</f>
        <v>36040</v>
      </c>
      <c r="J7" s="16" t="s">
        <v>18</v>
      </c>
    </row>
    <row r="8" ht="58" customHeight="1" spans="1:10">
      <c r="A8" s="6">
        <v>2</v>
      </c>
      <c r="B8" s="6"/>
      <c r="C8" s="10" t="s">
        <v>19</v>
      </c>
      <c r="D8" s="6" t="s">
        <v>17</v>
      </c>
      <c r="E8" s="6">
        <v>1</v>
      </c>
      <c r="F8" s="8">
        <v>0.06</v>
      </c>
      <c r="G8" s="9">
        <v>36000</v>
      </c>
      <c r="H8" s="9">
        <f>G8*1.06</f>
        <v>38160</v>
      </c>
      <c r="I8" s="9">
        <f>H8*E8</f>
        <v>38160</v>
      </c>
      <c r="J8" s="16" t="s">
        <v>18</v>
      </c>
    </row>
    <row r="9" ht="71" customHeight="1" spans="1:10">
      <c r="A9" s="6">
        <v>3</v>
      </c>
      <c r="B9" s="6"/>
      <c r="C9" s="10" t="s">
        <v>20</v>
      </c>
      <c r="D9" s="6" t="s">
        <v>17</v>
      </c>
      <c r="E9" s="6">
        <v>1</v>
      </c>
      <c r="F9" s="8">
        <v>0.06</v>
      </c>
      <c r="G9" s="9">
        <v>34500</v>
      </c>
      <c r="H9" s="9">
        <f>G9*1.06</f>
        <v>36570</v>
      </c>
      <c r="I9" s="9">
        <f>H9*E9</f>
        <v>36570</v>
      </c>
      <c r="J9" s="16" t="s">
        <v>18</v>
      </c>
    </row>
    <row r="10" ht="71" customHeight="1" spans="1:10">
      <c r="A10" s="6">
        <v>4</v>
      </c>
      <c r="B10" s="6"/>
      <c r="C10" s="10" t="s">
        <v>21</v>
      </c>
      <c r="D10" s="6" t="s">
        <v>17</v>
      </c>
      <c r="E10" s="6">
        <v>1</v>
      </c>
      <c r="F10" s="8">
        <v>0.06</v>
      </c>
      <c r="G10" s="9">
        <v>33300</v>
      </c>
      <c r="H10" s="9">
        <f>G10*1.06</f>
        <v>35298</v>
      </c>
      <c r="I10" s="9">
        <f>H10*E10</f>
        <v>35298</v>
      </c>
      <c r="J10" s="16" t="s">
        <v>18</v>
      </c>
    </row>
    <row r="11" ht="31" customHeight="1" spans="1:10">
      <c r="A11" s="6" t="s">
        <v>22</v>
      </c>
      <c r="B11" s="10" t="s">
        <v>23</v>
      </c>
      <c r="C11" s="10"/>
      <c r="D11" s="10"/>
      <c r="E11" s="10"/>
      <c r="F11" s="10"/>
      <c r="G11" s="10"/>
      <c r="H11" s="10"/>
      <c r="I11" s="10"/>
      <c r="J11" s="10"/>
    </row>
    <row r="12" ht="127" customHeight="1" spans="1:10">
      <c r="A12" s="6">
        <v>1</v>
      </c>
      <c r="B12" s="6" t="s">
        <v>24</v>
      </c>
      <c r="C12" s="7" t="s">
        <v>25</v>
      </c>
      <c r="D12" s="6" t="s">
        <v>26</v>
      </c>
      <c r="E12" s="6">
        <v>2</v>
      </c>
      <c r="F12" s="8">
        <v>0.06</v>
      </c>
      <c r="G12" s="9">
        <v>56000</v>
      </c>
      <c r="H12" s="9">
        <f>G12*1.06</f>
        <v>59360</v>
      </c>
      <c r="I12" s="9">
        <f t="shared" ref="I12:I14" si="0">H12*E12</f>
        <v>118720</v>
      </c>
      <c r="J12" s="10" t="s">
        <v>27</v>
      </c>
    </row>
    <row r="13" ht="113" customHeight="1" spans="1:10">
      <c r="A13" s="6">
        <v>2</v>
      </c>
      <c r="B13" s="6"/>
      <c r="C13" s="7" t="s">
        <v>28</v>
      </c>
      <c r="D13" s="6" t="s">
        <v>26</v>
      </c>
      <c r="E13" s="6">
        <v>3</v>
      </c>
      <c r="F13" s="8">
        <v>0.06</v>
      </c>
      <c r="G13" s="9">
        <v>56000</v>
      </c>
      <c r="H13" s="9">
        <f>G13*1.06</f>
        <v>59360</v>
      </c>
      <c r="I13" s="9">
        <f t="shared" si="0"/>
        <v>178080</v>
      </c>
      <c r="J13" s="10" t="s">
        <v>27</v>
      </c>
    </row>
    <row r="14" ht="69" customHeight="1" spans="1:10">
      <c r="A14" s="6">
        <v>3</v>
      </c>
      <c r="B14" s="6"/>
      <c r="C14" s="7" t="s">
        <v>29</v>
      </c>
      <c r="D14" s="6" t="s">
        <v>26</v>
      </c>
      <c r="E14" s="6">
        <v>3</v>
      </c>
      <c r="F14" s="8">
        <v>0.06</v>
      </c>
      <c r="G14" s="9">
        <v>56000</v>
      </c>
      <c r="H14" s="9">
        <f>G14*1.06</f>
        <v>59360</v>
      </c>
      <c r="I14" s="9">
        <f t="shared" si="0"/>
        <v>178080</v>
      </c>
      <c r="J14" s="10"/>
    </row>
    <row r="15" ht="16.5" customHeight="1" spans="1:10">
      <c r="A15" s="11" t="s">
        <v>30</v>
      </c>
      <c r="B15" s="11"/>
      <c r="C15" s="11"/>
      <c r="D15" s="11"/>
      <c r="E15" s="11"/>
      <c r="F15" s="12">
        <f>SUM(I7,I8,I9,I10,I12,I13,I14)</f>
        <v>620948</v>
      </c>
      <c r="G15" s="12"/>
      <c r="H15" s="12"/>
      <c r="I15" s="17"/>
      <c r="J15" s="18"/>
    </row>
    <row r="16" ht="26" customHeight="1" spans="1:10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</row>
    <row r="17" ht="41" customHeight="1" spans="1:10">
      <c r="A17" s="14" t="s">
        <v>32</v>
      </c>
      <c r="B17" s="14"/>
      <c r="C17" s="14"/>
      <c r="D17" s="14"/>
      <c r="E17" s="14"/>
      <c r="F17" s="14"/>
      <c r="G17" s="14"/>
      <c r="H17" s="14"/>
      <c r="I17" s="14"/>
      <c r="J17" s="14"/>
    </row>
    <row r="18" customFormat="1" ht="14.25" spans="1:1">
      <c r="A18" s="15" t="s">
        <v>33</v>
      </c>
    </row>
  </sheetData>
  <mergeCells count="21">
    <mergeCell ref="A1:J1"/>
    <mergeCell ref="A2:J2"/>
    <mergeCell ref="A3:J3"/>
    <mergeCell ref="B6:J6"/>
    <mergeCell ref="B11:J11"/>
    <mergeCell ref="A15:E15"/>
    <mergeCell ref="F15:I15"/>
    <mergeCell ref="A16:J16"/>
    <mergeCell ref="A17:J17"/>
    <mergeCell ref="A4:A5"/>
    <mergeCell ref="B4:B5"/>
    <mergeCell ref="B7:B10"/>
    <mergeCell ref="B12:B14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15" zoomScaleNormal="115" topLeftCell="A9" workbookViewId="0">
      <selection activeCell="G13" sqref="G13"/>
    </sheetView>
  </sheetViews>
  <sheetFormatPr defaultColWidth="8.725" defaultRowHeight="13.5"/>
  <cols>
    <col min="2" max="2" width="18.8166666666667" customWidth="1"/>
    <col min="3" max="3" width="13.9083333333333" customWidth="1"/>
    <col min="7" max="7" width="14" customWidth="1"/>
    <col min="8" max="8" width="12.4583333333333" customWidth="1"/>
    <col min="9" max="9" width="13.1833333333333" customWidth="1"/>
    <col min="10" max="10" width="18.72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</row>
    <row r="3" ht="27" customHeight="1" spans="1:1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6.5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26" customHeight="1" spans="1:10">
      <c r="A6" s="6" t="s">
        <v>13</v>
      </c>
      <c r="B6" s="7" t="s">
        <v>14</v>
      </c>
      <c r="C6" s="7"/>
      <c r="D6" s="7"/>
      <c r="E6" s="7"/>
      <c r="F6" s="7"/>
      <c r="G6" s="7"/>
      <c r="H6" s="7"/>
      <c r="I6" s="7"/>
      <c r="J6" s="7"/>
    </row>
    <row r="7" ht="79" customHeight="1" spans="1:10">
      <c r="A7" s="6">
        <v>1</v>
      </c>
      <c r="B7" s="6" t="s">
        <v>15</v>
      </c>
      <c r="C7" s="7" t="s">
        <v>16</v>
      </c>
      <c r="D7" s="6" t="s">
        <v>17</v>
      </c>
      <c r="E7" s="6">
        <v>1</v>
      </c>
      <c r="F7" s="8">
        <v>0.06</v>
      </c>
      <c r="G7" s="9">
        <v>34000</v>
      </c>
      <c r="H7" s="9">
        <f>G7*1.06</f>
        <v>36040</v>
      </c>
      <c r="I7" s="9">
        <f>E7*H7</f>
        <v>36040</v>
      </c>
      <c r="J7" s="16" t="s">
        <v>18</v>
      </c>
    </row>
    <row r="8" ht="58" customHeight="1" spans="1:10">
      <c r="A8" s="6">
        <v>2</v>
      </c>
      <c r="B8" s="6"/>
      <c r="C8" s="10" t="s">
        <v>19</v>
      </c>
      <c r="D8" s="6" t="s">
        <v>17</v>
      </c>
      <c r="E8" s="6">
        <v>1</v>
      </c>
      <c r="F8" s="8">
        <v>0.06</v>
      </c>
      <c r="G8" s="9">
        <v>38300</v>
      </c>
      <c r="H8" s="9">
        <f>G8*1.06</f>
        <v>40598</v>
      </c>
      <c r="I8" s="9">
        <f>E8*H8</f>
        <v>40598</v>
      </c>
      <c r="J8" s="16" t="s">
        <v>18</v>
      </c>
    </row>
    <row r="9" ht="71" customHeight="1" spans="1:10">
      <c r="A9" s="6">
        <v>3</v>
      </c>
      <c r="B9" s="6"/>
      <c r="C9" s="10" t="s">
        <v>20</v>
      </c>
      <c r="D9" s="6" t="s">
        <v>17</v>
      </c>
      <c r="E9" s="6">
        <v>1</v>
      </c>
      <c r="F9" s="8">
        <v>0.06</v>
      </c>
      <c r="G9" s="9">
        <v>34500</v>
      </c>
      <c r="H9" s="9">
        <f>G9*1.06</f>
        <v>36570</v>
      </c>
      <c r="I9" s="9">
        <f>E9*H9</f>
        <v>36570</v>
      </c>
      <c r="J9" s="16" t="s">
        <v>18</v>
      </c>
    </row>
    <row r="10" ht="71" customHeight="1" spans="1:10">
      <c r="A10" s="6">
        <v>4</v>
      </c>
      <c r="B10" s="6"/>
      <c r="C10" s="10" t="s">
        <v>21</v>
      </c>
      <c r="D10" s="6" t="s">
        <v>17</v>
      </c>
      <c r="E10" s="6">
        <v>1</v>
      </c>
      <c r="F10" s="8">
        <v>0.06</v>
      </c>
      <c r="G10" s="9">
        <v>31500</v>
      </c>
      <c r="H10" s="9">
        <f>G10*1.06</f>
        <v>33390</v>
      </c>
      <c r="I10" s="9">
        <f>E10*H10</f>
        <v>33390</v>
      </c>
      <c r="J10" s="16" t="s">
        <v>18</v>
      </c>
    </row>
    <row r="11" ht="31" customHeight="1" spans="1:10">
      <c r="A11" s="6" t="s">
        <v>22</v>
      </c>
      <c r="B11" s="10" t="s">
        <v>23</v>
      </c>
      <c r="C11" s="10"/>
      <c r="D11" s="10"/>
      <c r="E11" s="10"/>
      <c r="F11" s="10"/>
      <c r="G11" s="10"/>
      <c r="H11" s="10"/>
      <c r="I11" s="10"/>
      <c r="J11" s="10"/>
    </row>
    <row r="12" ht="127" customHeight="1" spans="1:10">
      <c r="A12" s="6">
        <v>1</v>
      </c>
      <c r="B12" s="6" t="s">
        <v>24</v>
      </c>
      <c r="C12" s="7" t="s">
        <v>25</v>
      </c>
      <c r="D12" s="6" t="s">
        <v>26</v>
      </c>
      <c r="E12" s="6">
        <v>2</v>
      </c>
      <c r="F12" s="8">
        <v>0.06</v>
      </c>
      <c r="G12" s="9">
        <v>55000</v>
      </c>
      <c r="H12" s="9">
        <f>G12*1.06</f>
        <v>58300</v>
      </c>
      <c r="I12" s="9">
        <f>E12*H12</f>
        <v>116600</v>
      </c>
      <c r="J12" s="10" t="s">
        <v>27</v>
      </c>
    </row>
    <row r="13" ht="113" customHeight="1" spans="1:10">
      <c r="A13" s="6">
        <v>2</v>
      </c>
      <c r="B13" s="6"/>
      <c r="C13" s="7" t="s">
        <v>28</v>
      </c>
      <c r="D13" s="6" t="s">
        <v>26</v>
      </c>
      <c r="E13" s="6">
        <v>3</v>
      </c>
      <c r="F13" s="8">
        <v>0.06</v>
      </c>
      <c r="G13" s="9">
        <v>55000</v>
      </c>
      <c r="H13" s="9">
        <f>G13*1.06</f>
        <v>58300</v>
      </c>
      <c r="I13" s="9">
        <f>E13*H13</f>
        <v>174900</v>
      </c>
      <c r="J13" s="10" t="s">
        <v>27</v>
      </c>
    </row>
    <row r="14" ht="69" customHeight="1" spans="1:10">
      <c r="A14" s="6">
        <v>3</v>
      </c>
      <c r="B14" s="6"/>
      <c r="C14" s="7" t="s">
        <v>29</v>
      </c>
      <c r="D14" s="6" t="s">
        <v>26</v>
      </c>
      <c r="E14" s="6">
        <v>3</v>
      </c>
      <c r="F14" s="8">
        <v>0.06</v>
      </c>
      <c r="G14" s="9">
        <v>55000</v>
      </c>
      <c r="H14" s="9">
        <f>G14*1.06</f>
        <v>58300</v>
      </c>
      <c r="I14" s="9">
        <f>E14*H14</f>
        <v>174900</v>
      </c>
      <c r="J14" s="10"/>
    </row>
    <row r="15" ht="16.5" customHeight="1" spans="1:10">
      <c r="A15" s="11" t="s">
        <v>30</v>
      </c>
      <c r="B15" s="11"/>
      <c r="C15" s="11"/>
      <c r="D15" s="11"/>
      <c r="E15" s="11"/>
      <c r="F15" s="12">
        <f>SUM(I7,I8,I9,I10,I12,I13,I14)</f>
        <v>612998</v>
      </c>
      <c r="G15" s="12"/>
      <c r="H15" s="12"/>
      <c r="I15" s="17"/>
      <c r="J15" s="18"/>
    </row>
    <row r="16" ht="26" customHeight="1" spans="1:10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</row>
    <row r="17" ht="41" customHeight="1" spans="1:10">
      <c r="A17" s="14" t="s">
        <v>32</v>
      </c>
      <c r="B17" s="14"/>
      <c r="C17" s="14"/>
      <c r="D17" s="14"/>
      <c r="E17" s="14"/>
      <c r="F17" s="14"/>
      <c r="G17" s="14"/>
      <c r="H17" s="14"/>
      <c r="I17" s="14"/>
      <c r="J17" s="14"/>
    </row>
    <row r="18" customFormat="1" ht="14.25" spans="1:1">
      <c r="A18" s="15" t="s">
        <v>33</v>
      </c>
    </row>
  </sheetData>
  <mergeCells count="21">
    <mergeCell ref="A1:J1"/>
    <mergeCell ref="A2:J2"/>
    <mergeCell ref="A3:J3"/>
    <mergeCell ref="B6:J6"/>
    <mergeCell ref="B11:J11"/>
    <mergeCell ref="A15:E15"/>
    <mergeCell ref="F15:I15"/>
    <mergeCell ref="A16:J16"/>
    <mergeCell ref="A17:J17"/>
    <mergeCell ref="A4:A5"/>
    <mergeCell ref="B4:B5"/>
    <mergeCell ref="B7:B10"/>
    <mergeCell ref="B12:B14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="115" zoomScaleNormal="115" topLeftCell="A9" workbookViewId="0">
      <selection activeCell="D7" sqref="D7"/>
    </sheetView>
  </sheetViews>
  <sheetFormatPr defaultColWidth="8.725" defaultRowHeight="13.5"/>
  <cols>
    <col min="2" max="2" width="18.8166666666667" customWidth="1"/>
    <col min="3" max="3" width="13.9083333333333" customWidth="1"/>
    <col min="7" max="7" width="14" customWidth="1"/>
    <col min="8" max="8" width="12.4583333333333" customWidth="1"/>
    <col min="9" max="9" width="13.1833333333333" customWidth="1"/>
    <col min="10" max="10" width="18.725" customWidth="1"/>
    <col min="12" max="12" width="18.7583333333333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</row>
    <row r="3" ht="27" customHeight="1" spans="1:1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6.5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26" customHeight="1" spans="1:10">
      <c r="A6" s="6" t="s">
        <v>13</v>
      </c>
      <c r="B6" s="7" t="s">
        <v>14</v>
      </c>
      <c r="C6" s="7"/>
      <c r="D6" s="7"/>
      <c r="E6" s="7"/>
      <c r="F6" s="7"/>
      <c r="G6" s="7"/>
      <c r="H6" s="7"/>
      <c r="I6" s="7"/>
      <c r="J6" s="7"/>
    </row>
    <row r="7" ht="79" customHeight="1" spans="1:10">
      <c r="A7" s="6">
        <v>1</v>
      </c>
      <c r="B7" s="6" t="s">
        <v>15</v>
      </c>
      <c r="C7" s="7" t="s">
        <v>16</v>
      </c>
      <c r="D7" s="6" t="s">
        <v>17</v>
      </c>
      <c r="E7" s="6">
        <v>1</v>
      </c>
      <c r="F7" s="8">
        <v>0.06</v>
      </c>
      <c r="G7" s="9">
        <v>31500</v>
      </c>
      <c r="H7" s="9">
        <f t="shared" ref="H7:H10" si="0">G7*1.06</f>
        <v>33390</v>
      </c>
      <c r="I7" s="9">
        <f t="shared" ref="I7:I10" si="1">E7*H7</f>
        <v>33390</v>
      </c>
      <c r="J7" s="16" t="s">
        <v>18</v>
      </c>
    </row>
    <row r="8" ht="58" customHeight="1" spans="1:10">
      <c r="A8" s="6">
        <v>2</v>
      </c>
      <c r="B8" s="6"/>
      <c r="C8" s="10" t="s">
        <v>19</v>
      </c>
      <c r="D8" s="6" t="s">
        <v>17</v>
      </c>
      <c r="E8" s="6">
        <v>1</v>
      </c>
      <c r="F8" s="8">
        <v>0.06</v>
      </c>
      <c r="G8" s="9">
        <v>36000</v>
      </c>
      <c r="H8" s="9">
        <f t="shared" si="0"/>
        <v>38160</v>
      </c>
      <c r="I8" s="9">
        <f t="shared" si="1"/>
        <v>38160</v>
      </c>
      <c r="J8" s="16" t="s">
        <v>18</v>
      </c>
    </row>
    <row r="9" ht="71" customHeight="1" spans="1:10">
      <c r="A9" s="6">
        <v>3</v>
      </c>
      <c r="B9" s="6"/>
      <c r="C9" s="10" t="s">
        <v>20</v>
      </c>
      <c r="D9" s="6" t="s">
        <v>17</v>
      </c>
      <c r="E9" s="6">
        <v>1</v>
      </c>
      <c r="F9" s="8">
        <v>0.06</v>
      </c>
      <c r="G9" s="9">
        <v>33000</v>
      </c>
      <c r="H9" s="9">
        <f t="shared" si="0"/>
        <v>34980</v>
      </c>
      <c r="I9" s="9">
        <f t="shared" si="1"/>
        <v>34980</v>
      </c>
      <c r="J9" s="16" t="s">
        <v>18</v>
      </c>
    </row>
    <row r="10" ht="71" customHeight="1" spans="1:10">
      <c r="A10" s="6">
        <v>4</v>
      </c>
      <c r="B10" s="6"/>
      <c r="C10" s="10" t="s">
        <v>21</v>
      </c>
      <c r="D10" s="6" t="s">
        <v>17</v>
      </c>
      <c r="E10" s="6">
        <v>1</v>
      </c>
      <c r="F10" s="8">
        <v>0.06</v>
      </c>
      <c r="G10" s="9">
        <v>31500</v>
      </c>
      <c r="H10" s="9">
        <f t="shared" si="0"/>
        <v>33390</v>
      </c>
      <c r="I10" s="9">
        <f t="shared" si="1"/>
        <v>33390</v>
      </c>
      <c r="J10" s="16" t="s">
        <v>18</v>
      </c>
    </row>
    <row r="11" ht="31" customHeight="1" spans="1:10">
      <c r="A11" s="6" t="s">
        <v>22</v>
      </c>
      <c r="B11" s="10" t="s">
        <v>23</v>
      </c>
      <c r="C11" s="10"/>
      <c r="D11" s="10"/>
      <c r="E11" s="10"/>
      <c r="F11" s="10"/>
      <c r="G11" s="10"/>
      <c r="H11" s="10"/>
      <c r="I11" s="10"/>
      <c r="J11" s="10"/>
    </row>
    <row r="12" ht="127" customHeight="1" spans="1:10">
      <c r="A12" s="6">
        <v>1</v>
      </c>
      <c r="B12" s="6" t="s">
        <v>24</v>
      </c>
      <c r="C12" s="7" t="s">
        <v>25</v>
      </c>
      <c r="D12" s="6" t="s">
        <v>26</v>
      </c>
      <c r="E12" s="6">
        <v>2</v>
      </c>
      <c r="F12" s="8">
        <v>0.06</v>
      </c>
      <c r="G12" s="9">
        <v>46580</v>
      </c>
      <c r="H12" s="9">
        <f t="shared" ref="H12:H14" si="2">G12*1.06</f>
        <v>49374.8</v>
      </c>
      <c r="I12" s="9">
        <f t="shared" ref="I12:I14" si="3">E12*H12</f>
        <v>98749.6</v>
      </c>
      <c r="J12" s="10" t="s">
        <v>27</v>
      </c>
    </row>
    <row r="13" ht="113" customHeight="1" spans="1:10">
      <c r="A13" s="6">
        <v>2</v>
      </c>
      <c r="B13" s="6"/>
      <c r="C13" s="7" t="s">
        <v>28</v>
      </c>
      <c r="D13" s="6" t="s">
        <v>26</v>
      </c>
      <c r="E13" s="6">
        <v>3</v>
      </c>
      <c r="F13" s="8">
        <v>0.06</v>
      </c>
      <c r="G13" s="9">
        <v>46580</v>
      </c>
      <c r="H13" s="9">
        <f t="shared" si="2"/>
        <v>49374.8</v>
      </c>
      <c r="I13" s="9">
        <f t="shared" si="3"/>
        <v>148124.4</v>
      </c>
      <c r="J13" s="10" t="s">
        <v>27</v>
      </c>
    </row>
    <row r="14" ht="69" customHeight="1" spans="1:10">
      <c r="A14" s="6">
        <v>3</v>
      </c>
      <c r="B14" s="6"/>
      <c r="C14" s="7" t="s">
        <v>29</v>
      </c>
      <c r="D14" s="6" t="s">
        <v>26</v>
      </c>
      <c r="E14" s="6">
        <v>3</v>
      </c>
      <c r="F14" s="8">
        <v>0.06</v>
      </c>
      <c r="G14" s="9">
        <v>46580</v>
      </c>
      <c r="H14" s="9">
        <f t="shared" si="2"/>
        <v>49374.8</v>
      </c>
      <c r="I14" s="9">
        <f t="shared" si="3"/>
        <v>148124.4</v>
      </c>
      <c r="J14" s="10"/>
    </row>
    <row r="15" ht="16.5" customHeight="1" spans="1:12">
      <c r="A15" s="11" t="s">
        <v>30</v>
      </c>
      <c r="B15" s="11"/>
      <c r="C15" s="11"/>
      <c r="D15" s="11"/>
      <c r="E15" s="11"/>
      <c r="F15" s="12">
        <f>SUM(I7,I8,I9,I10,I12,I13,I14)</f>
        <v>534918.4</v>
      </c>
      <c r="G15" s="12"/>
      <c r="H15" s="12"/>
      <c r="I15" s="17"/>
      <c r="J15" s="18"/>
      <c r="L15">
        <f>540000-F15</f>
        <v>5081.59999999998</v>
      </c>
    </row>
    <row r="16" ht="26" customHeight="1" spans="1:10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</row>
    <row r="17" ht="41" customHeight="1" spans="1:10">
      <c r="A17" s="14" t="s">
        <v>32</v>
      </c>
      <c r="B17" s="14"/>
      <c r="C17" s="14"/>
      <c r="D17" s="14"/>
      <c r="E17" s="14"/>
      <c r="F17" s="14"/>
      <c r="G17" s="14"/>
      <c r="H17" s="14"/>
      <c r="I17" s="14"/>
      <c r="J17" s="14"/>
    </row>
    <row r="18" customFormat="1" ht="14.25" spans="1:1">
      <c r="A18" s="15" t="s">
        <v>33</v>
      </c>
    </row>
  </sheetData>
  <mergeCells count="21">
    <mergeCell ref="A1:J1"/>
    <mergeCell ref="A2:J2"/>
    <mergeCell ref="A3:J3"/>
    <mergeCell ref="B6:J6"/>
    <mergeCell ref="B11:J11"/>
    <mergeCell ref="A15:E15"/>
    <mergeCell ref="F15:I15"/>
    <mergeCell ref="A16:J16"/>
    <mergeCell ref="A17:J17"/>
    <mergeCell ref="A4:A5"/>
    <mergeCell ref="B4:B5"/>
    <mergeCell ref="B7:B10"/>
    <mergeCell ref="B12:B14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北京创联致信科技有限公司</vt:lpstr>
      <vt:lpstr>创云</vt:lpstr>
      <vt:lpstr>中润</vt:lpstr>
      <vt:lpstr>垚鑫</vt:lpstr>
      <vt:lpstr>单项最低价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能吃瘦</cp:lastModifiedBy>
  <dcterms:created xsi:type="dcterms:W3CDTF">2024-07-18T07:53:00Z</dcterms:created>
  <dcterms:modified xsi:type="dcterms:W3CDTF">2024-07-19T08:36:21Z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A1C773DA7CC845F597EEFAD5173E453E_13</vt:lpwstr>
  </property>
  <property fmtid="{D5CDD505-2E9C-101B-9397-08002B2CF9AE}" pid="3" name="KSOProductBuildVer">
    <vt:lpwstr>2052-12.1.0.16929</vt:lpwstr>
  </property>
</Properties>
</file>