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6651AA46-5234-4EC5-99C0-F94B0C63C4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<sst xmlns="http://schemas.openxmlformats.org/spreadsheetml/2006/main" count="45" uniqueCount="43">
  <si>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</si>
  <si>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</si>
  <si>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</si>
  <si>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</si>
  <si>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</si>
  <si>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</si>
  <si>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</si>
  <si>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</si>
  <si>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</si>
  <si>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</si>
  <si>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</si>
  <si>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</si>
  <si>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</si>
  <si>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</si>
  <si>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</si>
  <si>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</si>
  <si>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</si>
  <si>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</si>
  <si>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</si>
  <si>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</si>
  <si>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</si>
  <si>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</si>
  <si>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</si>
  <si>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</si>
  <si>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</si>
  <si>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</si>
  <si>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</si>
  <si>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</si>
  <si>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</si>
  <si>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</si>
  <si>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</si>
  <si>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</si>
  <si>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</si>
  <si>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</si>
  <si>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</si>
  <si>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</si>
  <si>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</si>
  <si>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</si>
  <si>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2023盒条件实施差旅报销&amp;工时预算&amp;施工材料项目</t>
    <phoneticPr fontId="11" type="noConversion"/>
  </si>
  <si>
    <t>从江站</t>
    <phoneticPr fontId="11" type="noConversion"/>
  </si>
  <si>
    <t>贵阳北站</t>
    <phoneticPr fontId="11" type="noConversion"/>
  </si>
  <si>
    <t>龙洞堡站</t>
    <phoneticPr fontId="11" type="noConversion"/>
  </si>
  <si>
    <t>2024 年 6 月 11日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</si>
</sst>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I12" sqref="I12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7"/>
    </row>
    <row r="2" spans="1:14" ht="15.6" x14ac:dyDescent="0.25">
      <c r="A2" s="33" t="s">
        <v>1</v>
      </c>
      <c r="B2" s="33"/>
      <c r="C2" s="34" t="s">
        <v>2</v>
      </c>
      <c r="D2" s="34"/>
      <c r="E2" s="1" t="s">
        <v>3</v>
      </c>
      <c r="F2" s="34" t="s">
        <v>4</v>
      </c>
      <c r="G2" s="34"/>
      <c r="H2" s="1" t="s">
        <v>5</v>
      </c>
      <c r="I2" s="35" t="s">
        <v>38</v>
      </c>
      <c r="J2" s="36"/>
      <c r="K2" s="37" t="s">
        <v>42</v>
      </c>
      <c r="L2" s="38"/>
      <c r="M2" s="38"/>
      <c r="N2" s="17"/>
    </row>
    <row r="3" spans="1:14" ht="15.6" x14ac:dyDescent="0.25">
      <c r="A3" s="39" t="s">
        <v>6</v>
      </c>
      <c r="B3" s="52"/>
      <c r="C3" s="40"/>
      <c r="D3" s="2" t="s">
        <v>7</v>
      </c>
      <c r="E3" s="39" t="s">
        <v>8</v>
      </c>
      <c r="F3" s="40"/>
      <c r="G3" s="41"/>
      <c r="H3" s="42"/>
      <c r="I3" s="43"/>
      <c r="J3" s="18" t="s">
        <v>9</v>
      </c>
      <c r="K3" s="44" t="s">
        <v>10</v>
      </c>
      <c r="L3" s="45"/>
      <c r="M3" s="46"/>
      <c r="N3" s="58"/>
    </row>
    <row r="4" spans="1:14" ht="15.6" x14ac:dyDescent="0.25">
      <c r="A4" s="47" t="s">
        <v>11</v>
      </c>
      <c r="B4" s="48"/>
      <c r="C4" s="49" t="s">
        <v>12</v>
      </c>
      <c r="D4" s="50"/>
      <c r="E4" s="50"/>
      <c r="F4" s="51"/>
      <c r="G4" s="54" t="s">
        <v>13</v>
      </c>
      <c r="H4" s="49" t="s">
        <v>14</v>
      </c>
      <c r="I4" s="50"/>
      <c r="J4" s="51"/>
      <c r="K4" s="39" t="s">
        <v>15</v>
      </c>
      <c r="L4" s="52"/>
      <c r="M4" s="40"/>
      <c r="N4" s="58"/>
    </row>
    <row r="5" spans="1:14" ht="31.2" x14ac:dyDescent="0.2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55"/>
      <c r="H5" s="3" t="s">
        <v>22</v>
      </c>
      <c r="I5" s="19" t="s">
        <v>23</v>
      </c>
      <c r="J5" s="3" t="s">
        <v>24</v>
      </c>
      <c r="K5" s="20" t="s">
        <v>25</v>
      </c>
      <c r="L5" s="21" t="s">
        <v>26</v>
      </c>
      <c r="M5" s="20" t="s">
        <v>21</v>
      </c>
      <c r="N5" s="58"/>
    </row>
    <row r="6" spans="1:14" ht="15.6" x14ac:dyDescent="0.25">
      <c r="A6" s="5">
        <v>4</v>
      </c>
      <c r="B6" s="5">
        <v>7</v>
      </c>
      <c r="C6" s="29" t="s">
        <v>39</v>
      </c>
      <c r="D6" s="31" t="s">
        <v>40</v>
      </c>
      <c r="E6" s="6">
        <v>1</v>
      </c>
      <c r="F6" s="7">
        <v>108</v>
      </c>
      <c r="G6" s="5"/>
      <c r="H6" s="8">
        <v>49</v>
      </c>
      <c r="I6" s="8">
        <v>80</v>
      </c>
      <c r="J6" s="8">
        <f>H6*I6</f>
        <v>3920</v>
      </c>
      <c r="K6" s="28"/>
      <c r="L6" s="22"/>
      <c r="M6" s="23"/>
      <c r="N6" s="58"/>
    </row>
    <row r="7" spans="1:14" ht="15.6" x14ac:dyDescent="0.25">
      <c r="A7" s="5">
        <v>6</v>
      </c>
      <c r="B7" s="9">
        <v>8</v>
      </c>
      <c r="C7" s="31" t="s">
        <v>41</v>
      </c>
      <c r="D7" s="29" t="s">
        <v>39</v>
      </c>
      <c r="E7" s="9">
        <v>1</v>
      </c>
      <c r="F7" s="7">
        <v>85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58"/>
    </row>
    <row r="8" spans="1:14" ht="15.6" x14ac:dyDescent="0.25">
      <c r="A8" s="5"/>
      <c r="B8" s="9"/>
      <c r="C8" s="29"/>
      <c r="D8" s="30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58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58"/>
    </row>
    <row r="10" spans="1:14" ht="15.6" x14ac:dyDescent="0.25">
      <c r="A10" s="5"/>
      <c r="B10" s="9"/>
      <c r="C10" s="30"/>
      <c r="D10" s="2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58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58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27</v>
      </c>
      <c r="L12" s="26"/>
      <c r="M12" s="13">
        <f>SUM(M6:M11)</f>
        <v>0</v>
      </c>
      <c r="N12" s="58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82" t="s">
        <v>28</v>
      </c>
      <c r="L13" s="83"/>
      <c r="M13" s="84"/>
      <c r="N13" s="58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59"/>
      <c r="L14" s="60"/>
      <c r="M14" s="61"/>
      <c r="N14" s="58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62"/>
      <c r="L15" s="63"/>
      <c r="M15" s="64"/>
      <c r="N15" s="58"/>
    </row>
    <row r="16" spans="1:14" ht="15.6" x14ac:dyDescent="0.25">
      <c r="A16" s="85" t="s">
        <v>29</v>
      </c>
      <c r="B16" s="86"/>
      <c r="C16" s="86"/>
      <c r="D16" s="86"/>
      <c r="E16" s="87"/>
      <c r="F16" s="13">
        <f>SUM(F6:F15)</f>
        <v>193</v>
      </c>
      <c r="G16" s="88" t="s">
        <v>30</v>
      </c>
      <c r="H16" s="89"/>
      <c r="I16" s="14"/>
      <c r="J16" s="13">
        <f>SUM(J6:J15)</f>
        <v>3920</v>
      </c>
      <c r="K16" s="62"/>
      <c r="L16" s="63"/>
      <c r="M16" s="64"/>
      <c r="N16" s="58"/>
    </row>
    <row r="17" spans="1:14" ht="15.6" x14ac:dyDescent="0.25">
      <c r="A17" s="90" t="s">
        <v>31</v>
      </c>
      <c r="B17" s="91"/>
      <c r="C17" s="90"/>
      <c r="D17" s="91"/>
      <c r="E17" s="90" t="s">
        <v>32</v>
      </c>
      <c r="F17" s="91"/>
      <c r="G17" s="92">
        <f>C17-L18</f>
        <v>-4113</v>
      </c>
      <c r="H17" s="93"/>
      <c r="I17" s="93"/>
      <c r="J17" s="94"/>
      <c r="K17" s="65"/>
      <c r="L17" s="66"/>
      <c r="M17" s="67"/>
      <c r="N17" s="58"/>
    </row>
    <row r="18" spans="1:14" x14ac:dyDescent="0.25">
      <c r="A18" s="72" t="s">
        <v>33</v>
      </c>
      <c r="B18" s="73"/>
      <c r="C18" s="15" t="s">
        <v>34</v>
      </c>
      <c r="D18" s="76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肆仟壹佰壹拾叁元整</v>
      </c>
      <c r="E18" s="77"/>
      <c r="F18" s="77"/>
      <c r="G18" s="77"/>
      <c r="H18" s="77"/>
      <c r="I18" s="77"/>
      <c r="J18" s="78"/>
      <c r="K18" s="56" t="s">
        <v>35</v>
      </c>
      <c r="L18" s="68">
        <f>J16+M12+F16</f>
        <v>4113</v>
      </c>
      <c r="M18" s="69"/>
      <c r="N18" s="58"/>
    </row>
    <row r="19" spans="1:14" x14ac:dyDescent="0.25">
      <c r="A19" s="74"/>
      <c r="B19" s="75"/>
      <c r="C19" s="15" t="s">
        <v>36</v>
      </c>
      <c r="D19" s="79"/>
      <c r="E19" s="80"/>
      <c r="F19" s="80"/>
      <c r="G19" s="80"/>
      <c r="H19" s="80"/>
      <c r="I19" s="80"/>
      <c r="J19" s="81"/>
      <c r="K19" s="57"/>
      <c r="L19" s="70"/>
      <c r="M19" s="71"/>
      <c r="N19" s="58"/>
    </row>
    <row r="20" spans="1:14" ht="40.049999999999997" customHeight="1" x14ac:dyDescent="0.25">
      <c r="A20" s="53" t="s">
        <v>37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2024-06-14T03:28:48Z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