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pace\data\24\报销相关\"/>
    </mc:Choice>
  </mc:AlternateContent>
  <xr:revisionPtr revIDLastSave="0" documentId="13_ncr:1_{43AC26CB-A8E4-4257-B614-D24E285C5326}" xr6:coauthVersionLast="47" xr6:coauthVersionMax="47" xr10:uidLastSave="{00000000-0000-0000-0000-000000000000}"/>
  <bookViews>
    <workbookView xWindow="-108" yWindow="-108" windowWidth="23256" windowHeight="12456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M6" i="2"/>
  <c r="M12" i="2" s="1"/>
  <c r="H6" i="2"/>
  <c r="J6" i="2" s="1"/>
  <c r="J16" i="2" s="1"/>
  <c r="F13" i="2"/>
  <c r="M7" i="2"/>
  <c r="F10" i="2"/>
  <c r="F7" i="2"/>
  <c r="F6" i="2"/>
  <c r="J7" i="2"/>
  <c r="J8" i="2"/>
  <c r="J9" i="2"/>
  <c r="J10" i="2"/>
  <c r="J11" i="2"/>
  <c r="J12" i="2"/>
  <c r="J13" i="2"/>
  <c r="J15" i="2"/>
  <c r="L18" i="2" l="1"/>
  <c r="G17" i="2" l="1"/>
  <c r="D18" i="2"/>
</calcChain>
</file>

<file path=xl/sharedStrings.xml><?xml version="1.0" encoding="utf-8"?>
<sst xmlns="http://schemas.openxmlformats.org/spreadsheetml/2006/main" count="63" uniqueCount="50">
  <si>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</si>
  <si>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</si>
  <si>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</si>
  <si>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</si>
  <si>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</si>
  <si>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</si>
  <si>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</si>
  <si>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</si>
  <si>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t>说明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</si>
  <si>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</si>
  <si>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</si>
  <si>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</si>
  <si>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</si>
  <si>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</si>
  <si>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</si>
  <si>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</si>
  <si>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</si>
  <si>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</si>
  <si>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</si>
  <si>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</si>
  <si>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</si>
  <si>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</si>
  <si>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</si>
  <si>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</si>
  <si>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</si>
  <si>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</si>
  <si>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</si>
  <si>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</si>
  <si>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</si>
  <si>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</si>
  <si>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</si>
  <si>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</si>
  <si>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</si>
  <si>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</si>
  <si>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</si>
  <si>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>2024年  5 月 10 日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</si>
  <si>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</si>
  <si>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</si>
  <si>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呼和浩特</t>
    <phoneticPr fontId="2" type="noConversion"/>
  </si>
  <si>
    <t>阜阳</t>
    <phoneticPr fontId="2" type="noConversion"/>
  </si>
  <si>
    <t>芜湖</t>
    <phoneticPr fontId="2" type="noConversion"/>
  </si>
  <si>
    <t>倪绍帅</t>
    <phoneticPr fontId="2" type="noConversion"/>
  </si>
  <si>
    <t>飞机</t>
    <phoneticPr fontId="2" type="noConversion"/>
  </si>
  <si>
    <t>蚌埠</t>
    <phoneticPr fontId="2" type="noConversion"/>
  </si>
  <si>
    <t>汉中</t>
    <phoneticPr fontId="2" type="noConversion"/>
  </si>
  <si>
    <t>JK-20240113-002；JK-20240305-001</t>
    <phoneticPr fontId="2" type="noConversion"/>
  </si>
  <si>
    <t>市内交通费</t>
    <phoneticPr fontId="2" type="noConversion"/>
  </si>
  <si>
    <t>住宿费</t>
    <phoneticPr fontId="2" type="noConversion"/>
  </si>
  <si>
    <t>申 请 人：倪绍帅               主管经理：胡圣杰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</si>
  <si>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滴滴打车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</si>
</sst>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top"/>
      <protection locked="0"/>
    </xf>
    <xf numFmtId="0" fontId="0" fillId="0" borderId="8" xfId="2" applyFont="1" applyBorder="1" applyAlignment="1" applyProtection="1">
      <alignment horizontal="center" vertical="top"/>
      <protection locked="0"/>
    </xf>
    <xf numFmtId="0" fontId="0" fillId="0" borderId="10" xfId="2" applyFont="1" applyBorder="1" applyAlignment="1" applyProtection="1">
      <alignment horizontal="center" vertical="top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dimension ref="A1:IU22"/>
  <sheetViews>
    <sheetView tabSelected="1" zoomScale="90" zoomScaleNormal="90" zoomScaleSheetLayoutView="100" workbookViewId="0">
      <selection activeCell="G12" sqref="G12"/>
    </sheetView>
  </sheetViews>
  <sheetFormatPr defaultColWidth="9.44140625" defaultRowHeight="15.6" x14ac:dyDescent="0.25"/>
  <cols>
    <col min="1" max="1" width="4.44140625" style="2" customWidth="1"/>
    <col min="2" max="2" width="4.5546875" style="2" customWidth="1"/>
    <col min="3" max="3" width="13.21875" style="2" customWidth="1"/>
    <col min="4" max="4" width="13.33203125" style="2" customWidth="1"/>
    <col min="5" max="5" width="10.109375" style="2" customWidth="1"/>
    <col min="6" max="6" width="9.6640625" style="2" customWidth="1"/>
    <col min="7" max="7" width="13.33203125" style="2" customWidth="1"/>
    <col min="8" max="8" width="11.5546875" style="2" customWidth="1"/>
    <col min="9" max="9" width="17" style="2" customWidth="1"/>
    <col min="10" max="10" width="28.88671875" style="2" customWidth="1"/>
    <col min="11" max="11" width="12.44140625" style="2" customWidth="1"/>
    <col min="12" max="12" width="6.109375" style="2" customWidth="1"/>
    <col min="13" max="13" width="10.109375" style="2" customWidth="1"/>
    <col min="14" max="255" width="9.44140625" style="2"/>
    <col min="256" max="16384" width="9.44140625" style="1"/>
  </cols>
  <sheetData>
    <row r="1" spans="1:15" s="2" customFormat="1" ht="66.900000000000006" customHeight="1" x14ac:dyDescent="0.25">
      <c r="A1" s="76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s="2" customFormat="1" x14ac:dyDescent="0.25">
      <c r="A2" s="78" t="s">
        <v>32</v>
      </c>
      <c r="B2" s="78"/>
      <c r="C2" s="79" t="s">
        <v>34</v>
      </c>
      <c r="D2" s="79"/>
      <c r="E2" s="27" t="s">
        <v>31</v>
      </c>
      <c r="F2" s="80" t="s">
        <v>36</v>
      </c>
      <c r="G2" s="80"/>
      <c r="H2" s="27" t="s">
        <v>30</v>
      </c>
      <c r="I2" s="81" t="s">
        <v>37</v>
      </c>
      <c r="J2" s="81"/>
      <c r="K2" s="82" t="s">
        <v>35</v>
      </c>
      <c r="L2" s="83"/>
      <c r="M2" s="83"/>
    </row>
    <row r="3" spans="1:15" s="2" customFormat="1" ht="14.25" customHeight="1" x14ac:dyDescent="0.25">
      <c r="A3" s="63" t="s">
        <v>29</v>
      </c>
      <c r="B3" s="63"/>
      <c r="C3" s="63"/>
      <c r="D3" s="26" t="s">
        <v>41</v>
      </c>
      <c r="E3" s="63" t="s">
        <v>28</v>
      </c>
      <c r="F3" s="63"/>
      <c r="G3" s="64" t="s">
        <v>45</v>
      </c>
      <c r="H3" s="65"/>
      <c r="I3" s="65"/>
      <c r="J3" s="25" t="s">
        <v>27</v>
      </c>
      <c r="K3" s="66"/>
      <c r="L3" s="67"/>
      <c r="M3" s="68"/>
      <c r="N3" s="34"/>
    </row>
    <row r="4" spans="1:15" s="2" customFormat="1" ht="14.25" customHeight="1" x14ac:dyDescent="0.25">
      <c r="A4" s="69" t="s">
        <v>26</v>
      </c>
      <c r="B4" s="69"/>
      <c r="C4" s="70" t="s">
        <v>25</v>
      </c>
      <c r="D4" s="71"/>
      <c r="E4" s="71"/>
      <c r="F4" s="72"/>
      <c r="G4" s="31" t="s">
        <v>24</v>
      </c>
      <c r="H4" s="73" t="s">
        <v>23</v>
      </c>
      <c r="I4" s="74"/>
      <c r="J4" s="75"/>
      <c r="K4" s="63" t="s">
        <v>22</v>
      </c>
      <c r="L4" s="63"/>
      <c r="M4" s="63"/>
      <c r="N4" s="34"/>
    </row>
    <row r="5" spans="1:15" s="2" customFormat="1" ht="30" customHeight="1" x14ac:dyDescent="0.25">
      <c r="A5" s="22" t="s">
        <v>21</v>
      </c>
      <c r="B5" s="22" t="s">
        <v>20</v>
      </c>
      <c r="C5" s="22" t="s">
        <v>19</v>
      </c>
      <c r="D5" s="22" t="s">
        <v>18</v>
      </c>
      <c r="E5" s="24" t="s">
        <v>17</v>
      </c>
      <c r="F5" s="22" t="s">
        <v>11</v>
      </c>
      <c r="G5" s="32"/>
      <c r="H5" s="22" t="s">
        <v>16</v>
      </c>
      <c r="I5" s="23" t="s">
        <v>15</v>
      </c>
      <c r="J5" s="22" t="s">
        <v>14</v>
      </c>
      <c r="K5" s="5" t="s">
        <v>13</v>
      </c>
      <c r="L5" s="21" t="s">
        <v>12</v>
      </c>
      <c r="M5" s="5" t="s">
        <v>11</v>
      </c>
      <c r="N5" s="34"/>
      <c r="O5" s="2" t="s">
        <v>10</v>
      </c>
    </row>
    <row r="6" spans="1:15" s="2" customFormat="1" ht="13.5" customHeight="1" x14ac:dyDescent="0.25">
      <c r="A6" s="13">
        <v>1</v>
      </c>
      <c r="B6" s="13">
        <v>12</v>
      </c>
      <c r="C6" s="13" t="s">
        <v>43</v>
      </c>
      <c r="D6" s="13" t="s">
        <v>38</v>
      </c>
      <c r="E6" s="19">
        <v>3</v>
      </c>
      <c r="F6" s="20">
        <f>1230+60.5+25</f>
        <v>1315.5</v>
      </c>
      <c r="G6" s="13" t="s">
        <v>42</v>
      </c>
      <c r="H6" s="8">
        <f>5+11+10+12</f>
        <v>38</v>
      </c>
      <c r="I6" s="8">
        <v>80</v>
      </c>
      <c r="J6" s="8">
        <f t="shared" ref="J6:J13" si="0">H6*I6</f>
        <v>3040</v>
      </c>
      <c r="K6" s="10" t="s">
        <v>46</v>
      </c>
      <c r="L6" s="18">
        <v>10</v>
      </c>
      <c r="M6" s="17">
        <f>13.7+15.1+8+19+11.6+10.1+42+16.4+50</f>
        <v>185.89999999999998</v>
      </c>
      <c r="N6" s="34"/>
    </row>
    <row r="7" spans="1:15" s="2" customFormat="1" ht="14.25" customHeight="1" x14ac:dyDescent="0.25">
      <c r="A7" s="13">
        <v>1</v>
      </c>
      <c r="B7" s="12">
        <v>16</v>
      </c>
      <c r="C7" s="13" t="s">
        <v>38</v>
      </c>
      <c r="D7" s="13" t="s">
        <v>43</v>
      </c>
      <c r="E7" s="12">
        <v>3</v>
      </c>
      <c r="F7" s="11">
        <f>25+70+950</f>
        <v>1045</v>
      </c>
      <c r="G7" s="10" t="s">
        <v>42</v>
      </c>
      <c r="H7" s="8"/>
      <c r="I7" s="8"/>
      <c r="J7" s="8">
        <f t="shared" si="0"/>
        <v>0</v>
      </c>
      <c r="K7" s="16" t="s">
        <v>47</v>
      </c>
      <c r="L7" s="18">
        <v>4</v>
      </c>
      <c r="M7" s="17">
        <f>177+1964+2030+1611</f>
        <v>5782</v>
      </c>
      <c r="N7" s="34"/>
    </row>
    <row r="8" spans="1:15" s="2" customFormat="1" ht="15" customHeight="1" x14ac:dyDescent="0.25">
      <c r="A8" s="13">
        <v>2</v>
      </c>
      <c r="B8" s="12">
        <v>19</v>
      </c>
      <c r="C8" s="13" t="s">
        <v>39</v>
      </c>
      <c r="D8" s="13" t="s">
        <v>40</v>
      </c>
      <c r="E8" s="19">
        <v>1</v>
      </c>
      <c r="F8" s="11">
        <v>186.5</v>
      </c>
      <c r="G8" s="10"/>
      <c r="H8" s="9"/>
      <c r="I8" s="8"/>
      <c r="J8" s="8">
        <f t="shared" si="0"/>
        <v>0</v>
      </c>
      <c r="K8" s="16" t="s">
        <v>49</v>
      </c>
      <c r="L8" s="18">
        <v>1</v>
      </c>
      <c r="M8" s="17">
        <v>17.87</v>
      </c>
      <c r="N8" s="34"/>
    </row>
    <row r="9" spans="1:15" s="2" customFormat="1" ht="14.25" customHeight="1" x14ac:dyDescent="0.25">
      <c r="A9" s="13">
        <v>2</v>
      </c>
      <c r="B9" s="12">
        <v>29</v>
      </c>
      <c r="C9" s="13" t="s">
        <v>40</v>
      </c>
      <c r="D9" s="13" t="s">
        <v>39</v>
      </c>
      <c r="E9" s="12">
        <v>1</v>
      </c>
      <c r="F9" s="11">
        <v>188.5</v>
      </c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25">
      <c r="A10" s="13">
        <v>3</v>
      </c>
      <c r="B10" s="12">
        <v>4</v>
      </c>
      <c r="C10" s="12" t="s">
        <v>43</v>
      </c>
      <c r="D10" s="12" t="s">
        <v>44</v>
      </c>
      <c r="E10" s="12">
        <v>2</v>
      </c>
      <c r="F10" s="11">
        <f>309+271.5</f>
        <v>580.5</v>
      </c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25">
      <c r="A11" s="13">
        <v>3</v>
      </c>
      <c r="B11" s="12">
        <v>13</v>
      </c>
      <c r="C11" s="12" t="s">
        <v>44</v>
      </c>
      <c r="D11" s="12" t="s">
        <v>43</v>
      </c>
      <c r="E11" s="12">
        <v>1</v>
      </c>
      <c r="F11" s="11">
        <v>560</v>
      </c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25">
      <c r="A12" s="13">
        <v>3</v>
      </c>
      <c r="B12" s="12">
        <v>24</v>
      </c>
      <c r="C12" s="12" t="s">
        <v>43</v>
      </c>
      <c r="D12" s="12" t="s">
        <v>40</v>
      </c>
      <c r="E12" s="12">
        <v>1</v>
      </c>
      <c r="F12" s="11">
        <v>128</v>
      </c>
      <c r="G12" s="10"/>
      <c r="H12" s="9"/>
      <c r="I12" s="8"/>
      <c r="J12" s="8">
        <f t="shared" si="0"/>
        <v>0</v>
      </c>
      <c r="K12" s="4" t="s">
        <v>9</v>
      </c>
      <c r="L12" s="14"/>
      <c r="M12" s="6">
        <f>SUM(M6:M11)</f>
        <v>5985.7699999999995</v>
      </c>
      <c r="N12" s="34"/>
    </row>
    <row r="13" spans="1:15" s="2" customFormat="1" ht="14.25" customHeight="1" x14ac:dyDescent="0.25">
      <c r="A13" s="13">
        <v>4</v>
      </c>
      <c r="B13" s="12">
        <v>4</v>
      </c>
      <c r="C13" s="12" t="s">
        <v>40</v>
      </c>
      <c r="D13" s="12" t="s">
        <v>43</v>
      </c>
      <c r="E13" s="12">
        <v>2</v>
      </c>
      <c r="F13" s="11">
        <f>35+84</f>
        <v>119</v>
      </c>
      <c r="G13" s="10"/>
      <c r="H13" s="9"/>
      <c r="I13" s="8"/>
      <c r="J13" s="8">
        <f t="shared" si="0"/>
        <v>0</v>
      </c>
      <c r="K13" s="50" t="s">
        <v>8</v>
      </c>
      <c r="L13" s="51"/>
      <c r="M13" s="52"/>
      <c r="N13" s="34"/>
    </row>
    <row r="14" spans="1:15" s="2" customFormat="1" ht="14.25" customHeight="1" x14ac:dyDescent="0.25">
      <c r="A14" s="13"/>
      <c r="B14" s="12"/>
      <c r="C14" s="12"/>
      <c r="D14" s="12"/>
      <c r="E14" s="12"/>
      <c r="F14" s="11"/>
      <c r="G14" s="10"/>
      <c r="H14" s="9"/>
      <c r="I14" s="8"/>
      <c r="J14" s="8"/>
      <c r="K14" s="40"/>
      <c r="L14" s="41"/>
      <c r="M14" s="42"/>
      <c r="N14" s="34"/>
    </row>
    <row r="15" spans="1:15" s="2" customFormat="1" ht="14.25" customHeight="1" x14ac:dyDescent="0.25">
      <c r="A15" s="13"/>
      <c r="B15" s="12"/>
      <c r="C15" s="12"/>
      <c r="D15" s="12"/>
      <c r="E15" s="12"/>
      <c r="F15" s="11"/>
      <c r="G15" s="10"/>
      <c r="H15" s="9"/>
      <c r="I15" s="8"/>
      <c r="J15" s="8">
        <f>H15*I15</f>
        <v>0</v>
      </c>
      <c r="K15" s="43"/>
      <c r="L15" s="44"/>
      <c r="M15" s="45"/>
      <c r="N15" s="34"/>
    </row>
    <row r="16" spans="1:15" s="2" customFormat="1" ht="23.25" customHeight="1" x14ac:dyDescent="0.25">
      <c r="A16" s="53" t="s">
        <v>7</v>
      </c>
      <c r="B16" s="54"/>
      <c r="C16" s="54"/>
      <c r="D16" s="54"/>
      <c r="E16" s="55"/>
      <c r="F16" s="6">
        <f>SUM(F6:F15)</f>
        <v>4123</v>
      </c>
      <c r="G16" s="56" t="s">
        <v>6</v>
      </c>
      <c r="H16" s="57"/>
      <c r="I16" s="7"/>
      <c r="J16" s="6">
        <f>SUM(J6:J15)</f>
        <v>3040</v>
      </c>
      <c r="K16" s="43"/>
      <c r="L16" s="44"/>
      <c r="M16" s="45"/>
      <c r="N16" s="34"/>
    </row>
    <row r="17" spans="1:14" s="2" customFormat="1" ht="24.9" customHeight="1" x14ac:dyDescent="0.25">
      <c r="A17" s="58" t="s">
        <v>5</v>
      </c>
      <c r="B17" s="58"/>
      <c r="C17" s="59">
        <v>10000</v>
      </c>
      <c r="D17" s="60"/>
      <c r="E17" s="59" t="s">
        <v>4</v>
      </c>
      <c r="F17" s="61"/>
      <c r="G17" s="62">
        <f>C17-L18</f>
        <v>-3148.7700000000004</v>
      </c>
      <c r="H17" s="62"/>
      <c r="I17" s="62"/>
      <c r="J17" s="62"/>
      <c r="K17" s="46"/>
      <c r="L17" s="47"/>
      <c r="M17" s="48"/>
      <c r="N17" s="34"/>
    </row>
    <row r="18" spans="1:14" s="2" customFormat="1" ht="24" customHeight="1" x14ac:dyDescent="0.25">
      <c r="A18" s="39" t="s">
        <v>3</v>
      </c>
      <c r="B18" s="39"/>
      <c r="C18" s="4" t="s">
        <v>2</v>
      </c>
      <c r="D18" s="4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壹万叁仟壹佰肆拾捌元柒角柒分</v>
      </c>
      <c r="E18" s="49"/>
      <c r="F18" s="49"/>
      <c r="G18" s="49"/>
      <c r="H18" s="49"/>
      <c r="I18" s="49"/>
      <c r="J18" s="49"/>
      <c r="K18" s="33" t="s">
        <v>1</v>
      </c>
      <c r="L18" s="35">
        <f>J16+M12+F16</f>
        <v>13148.77</v>
      </c>
      <c r="M18" s="36"/>
      <c r="N18" s="34"/>
    </row>
    <row r="19" spans="1:14" s="2" customFormat="1" ht="23.1" customHeight="1" x14ac:dyDescent="0.25">
      <c r="A19" s="39"/>
      <c r="B19" s="39"/>
      <c r="C19" s="4" t="s">
        <v>0</v>
      </c>
      <c r="D19" s="49"/>
      <c r="E19" s="49"/>
      <c r="F19" s="49"/>
      <c r="G19" s="49"/>
      <c r="H19" s="49"/>
      <c r="I19" s="49"/>
      <c r="J19" s="49"/>
      <c r="K19" s="33"/>
      <c r="L19" s="37"/>
      <c r="M19" s="38"/>
      <c r="N19" s="34"/>
    </row>
    <row r="20" spans="1:14" s="2" customFormat="1" ht="35.1" customHeight="1" x14ac:dyDescent="0.25">
      <c r="A20" s="28" t="s">
        <v>48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4" s="2" customFormat="1" ht="13.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s="2" customFormat="1" ht="21.7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2" type="noConversion"/>
  <pageMargins left="0.25" right="0.25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dcterms:created xsi:type="dcterms:W3CDTF">2024-05-10T02:02:13Z</dcterms:created>
  <dcterms:modified xsi:type="dcterms:W3CDTF">2024-06-04T07:25:45Z</dcterms:modified>
</cp:coreProperties>
</file>