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<sst xmlns="http://schemas.openxmlformats.org/spreadsheetml/2006/main" count="89" uniqueCount="49">
  <si>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>北京创联致信科技有限公司
差旅费报销单</t>
  </si>
  <si>
    <t>部门:</t>
  </si>
  <si>
    <t>项目工程部</t>
  </si>
  <si>
    <t>项目编码</t>
  </si>
  <si>
    <t>ACL22049</t>
  </si>
  <si>
    <t>项目名称</t>
  </si>
  <si>
    <t>2023年   10 月   10 日</t>
  </si>
  <si>
    <t>出差人</t>
  </si>
  <si>
    <t>崔晓成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</si>
  <si>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</si>
  <si>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</si>
  <si>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</si>
  <si>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</si>
  <si>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</si>
  <si>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</si>
  <si>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</si>
  <si>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</si>
  <si>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</si>
  <si>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</si>
  <si>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</si>
  <si>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</si>
  <si>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</si>
  <si>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</si>
  <si>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</si>
  <si>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</si>
  <si>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</si>
  <si>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郑州</t>
  </si>
  <si>
    <t>许昌</t>
  </si>
  <si>
    <t>住宿</t>
  </si>
  <si>
    <t>2023.10.07至2024.2.9</t>
  </si>
  <si>
    <t>市内交通</t>
  </si>
  <si>
    <t>石家庄</t>
  </si>
  <si>
    <t>高速</t>
  </si>
  <si>
    <t>洛阳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</si>
  <si>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</si>
  <si>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南阳</t>
  </si>
  <si>
    <t>说明</t>
  </si>
  <si>
    <t>贵阳</t>
  </si>
  <si>
    <t>飞机</t>
  </si>
  <si>
    <t>北京</t>
  </si>
  <si>
    <t>合 计</t>
  </si>
  <si>
    <t>合  计</t>
  </si>
  <si>
    <t>原借款</t>
  </si>
  <si>
    <t>应退余款</t>
  </si>
  <si>
    <t>报销总额</t>
  </si>
  <si>
    <t>人民币</t>
  </si>
  <si>
    <t>小写  ￥</t>
  </si>
  <si>
    <t>（大写）</t>
  </si>
  <si>
    <t>申 请 人：崔晓成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</si>
</sst>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vertical="top"/>
      <protection locked="0"/>
    </xf>
    <xf numFmtId="176" fontId="4" fillId="0" borderId="1" xfId="49" applyNumberFormat="1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horizontal="righ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top"/>
      <protection locked="0"/>
    </xf>
    <xf numFmtId="176" fontId="4" fillId="2" borderId="1" xfId="49" applyNumberFormat="1" applyFont="1" applyFill="1" applyBorder="1" applyAlignment="1" applyProtection="1">
      <alignment horizontal="center"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vertical="center" wrapText="1"/>
      <protection locked="0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176" fontId="7" fillId="2" borderId="1" xfId="49" applyNumberFormat="1" applyFont="1" applyFill="1" applyBorder="1" applyAlignment="1" applyProtection="1">
      <alignment horizontal="center" vertical="center"/>
      <protection locked="0"/>
    </xf>
    <xf numFmtId="177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top"/>
      <protection locked="0"/>
    </xf>
    <xf numFmtId="176" fontId="7" fillId="2" borderId="1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178" fontId="7" fillId="2" borderId="1" xfId="49" applyNumberFormat="1" applyFont="1" applyFill="1" applyBorder="1" applyAlignment="1" applyProtection="1">
      <alignment horizontal="center" vertical="top"/>
      <protection locked="0"/>
    </xf>
    <xf numFmtId="177" fontId="7" fillId="2" borderId="1" xfId="49" applyNumberFormat="1" applyFont="1" applyFill="1" applyBorder="1" applyAlignment="1" applyProtection="1">
      <alignment horizontal="center" vertical="top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176" fontId="7" fillId="0" borderId="1" xfId="49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right" vertical="top"/>
      <protection locked="0"/>
    </xf>
    <xf numFmtId="3" fontId="6" fillId="0" borderId="1" xfId="49" applyNumberFormat="1" applyFont="1" applyFill="1" applyBorder="1" applyAlignment="1" applyProtection="1">
      <alignment horizontal="left" vertical="top"/>
      <protection locked="0"/>
    </xf>
    <xf numFmtId="0" fontId="6" fillId="0" borderId="1" xfId="49" applyFont="1" applyFill="1" applyBorder="1" applyAlignment="1" applyProtection="1">
      <alignment horizontal="left" vertical="top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7" fontId="7" fillId="2" borderId="3" xfId="49" applyNumberFormat="1" applyFont="1" applyFill="1" applyBorder="1" applyAlignment="1" applyProtection="1">
      <alignment horizontal="center" vertical="center"/>
      <protection locked="0"/>
    </xf>
    <xf numFmtId="177" fontId="7" fillId="2" borderId="4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2</xdr:col>
      <xdr:colOff>145415</xdr:colOff>
      <xdr:row>0</xdr:row>
      <xdr:rowOff>384175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570" y="6858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R11" sqref="R11"/>
    </sheetView>
  </sheetViews>
  <sheetFormatPr defaultColWidth="9" defaultRowHeight="14.4"/>
  <cols>
    <col min="1" max="2" width="4" customWidth="1"/>
    <col min="3" max="4" width="11.1111111111111" customWidth="1"/>
    <col min="5" max="5" width="9.66666666666667" customWidth="1"/>
    <col min="6" max="6" width="11.6666666666667" style="1" customWidth="1"/>
    <col min="7" max="7" width="13.1111111111111" customWidth="1"/>
    <col min="8" max="8" width="9.66666666666667" customWidth="1"/>
    <col min="9" max="9" width="7.77777777777778" customWidth="1"/>
    <col min="10" max="10" width="14.4444444444444" customWidth="1"/>
    <col min="11" max="11" width="10.6666666666667" customWidth="1"/>
    <col min="12" max="12" width="8.77777777777778" customWidth="1"/>
    <col min="13" max="13" width="11.6666666666667" customWidth="1"/>
  </cols>
  <sheetData>
    <row r="1" ht="32.4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15.6" spans="1:13">
      <c r="A2" s="5" t="s">
        <v>1</v>
      </c>
      <c r="B2" s="5"/>
      <c r="C2" s="6" t="s">
        <v>2</v>
      </c>
      <c r="D2" s="6"/>
      <c r="E2" s="5" t="s">
        <v>3</v>
      </c>
      <c r="F2" s="7" t="s">
        <v>4</v>
      </c>
      <c r="G2" s="6"/>
      <c r="H2" s="5" t="s">
        <v>5</v>
      </c>
      <c r="I2" s="40"/>
      <c r="J2" s="40"/>
      <c r="K2" s="41" t="s">
        <v>6</v>
      </c>
      <c r="L2" s="42"/>
      <c r="M2" s="42"/>
    </row>
    <row r="3" ht="15.6" spans="1:13">
      <c r="A3" s="8" t="s">
        <v>7</v>
      </c>
      <c r="B3" s="8"/>
      <c r="C3" s="8"/>
      <c r="D3" s="9" t="s">
        <v>8</v>
      </c>
      <c r="E3" s="8" t="s">
        <v>9</v>
      </c>
      <c r="F3" s="10"/>
      <c r="G3" s="11"/>
      <c r="H3" s="11"/>
      <c r="I3" s="11"/>
      <c r="J3" s="43" t="s">
        <v>10</v>
      </c>
      <c r="K3" s="44"/>
      <c r="L3" s="45"/>
      <c r="M3" s="45"/>
    </row>
    <row r="4" ht="15.6" spans="1:13">
      <c r="A4" s="12" t="s">
        <v>11</v>
      </c>
      <c r="B4" s="12"/>
      <c r="C4" s="13" t="s">
        <v>12</v>
      </c>
      <c r="D4" s="13"/>
      <c r="E4" s="13"/>
      <c r="F4" s="14"/>
      <c r="G4" s="15" t="s">
        <v>13</v>
      </c>
      <c r="H4" s="13" t="s">
        <v>14</v>
      </c>
      <c r="I4" s="13"/>
      <c r="J4" s="13"/>
      <c r="K4" s="8" t="s">
        <v>15</v>
      </c>
      <c r="L4" s="8"/>
      <c r="M4" s="8"/>
    </row>
    <row r="5" ht="31.2" spans="1:13">
      <c r="A5" s="15" t="s">
        <v>16</v>
      </c>
      <c r="B5" s="15" t="s">
        <v>17</v>
      </c>
      <c r="C5" s="15" t="s">
        <v>18</v>
      </c>
      <c r="D5" s="15" t="s">
        <v>19</v>
      </c>
      <c r="E5" s="16" t="s">
        <v>20</v>
      </c>
      <c r="F5" s="17" t="s">
        <v>21</v>
      </c>
      <c r="G5" s="15"/>
      <c r="H5" s="15" t="s">
        <v>22</v>
      </c>
      <c r="I5" s="46" t="s">
        <v>23</v>
      </c>
      <c r="J5" s="15" t="s">
        <v>24</v>
      </c>
      <c r="K5" s="30" t="s">
        <v>25</v>
      </c>
      <c r="L5" s="47" t="s">
        <v>20</v>
      </c>
      <c r="M5" s="30" t="s">
        <v>21</v>
      </c>
    </row>
    <row r="6" ht="15.6" spans="1:13">
      <c r="A6" s="18">
        <v>10</v>
      </c>
      <c r="B6" s="18">
        <v>12</v>
      </c>
      <c r="C6" s="18" t="s">
        <v>26</v>
      </c>
      <c r="D6" s="18" t="s">
        <v>27</v>
      </c>
      <c r="E6" s="19">
        <v>1</v>
      </c>
      <c r="F6" s="20">
        <v>46</v>
      </c>
      <c r="G6" s="18"/>
      <c r="H6" s="21">
        <v>120</v>
      </c>
      <c r="I6" s="21">
        <v>80</v>
      </c>
      <c r="J6" s="20">
        <f>H6*I6</f>
        <v>9600</v>
      </c>
      <c r="K6" s="21" t="s">
        <v>28</v>
      </c>
      <c r="L6" s="21">
        <v>7</v>
      </c>
      <c r="M6" s="20">
        <v>1757</v>
      </c>
    </row>
    <row r="7" ht="15.6" spans="1:13">
      <c r="A7" s="18">
        <v>10</v>
      </c>
      <c r="B7" s="18">
        <v>12</v>
      </c>
      <c r="C7" s="18" t="s">
        <v>27</v>
      </c>
      <c r="D7" s="18" t="s">
        <v>26</v>
      </c>
      <c r="E7" s="22">
        <v>1</v>
      </c>
      <c r="F7" s="23">
        <v>50</v>
      </c>
      <c r="G7" s="18"/>
      <c r="H7" s="24" t="s">
        <v>29</v>
      </c>
      <c r="I7" s="48"/>
      <c r="J7" s="49"/>
      <c r="K7" s="21" t="s">
        <v>30</v>
      </c>
      <c r="L7" s="21">
        <v>48</v>
      </c>
      <c r="M7" s="20">
        <v>1852.91</v>
      </c>
    </row>
    <row r="8" ht="15.6" spans="1:13">
      <c r="A8" s="18">
        <v>10</v>
      </c>
      <c r="B8" s="22">
        <v>23</v>
      </c>
      <c r="C8" s="18" t="s">
        <v>26</v>
      </c>
      <c r="D8" s="18" t="s">
        <v>31</v>
      </c>
      <c r="E8" s="19">
        <v>1</v>
      </c>
      <c r="F8" s="23">
        <v>227</v>
      </c>
      <c r="G8" s="25"/>
      <c r="H8" s="26"/>
      <c r="I8" s="21"/>
      <c r="J8" s="21"/>
      <c r="K8" s="50"/>
      <c r="L8" s="51"/>
      <c r="M8" s="23"/>
    </row>
    <row r="9" ht="15.6" spans="1:13">
      <c r="A9" s="18">
        <v>10</v>
      </c>
      <c r="B9" s="22">
        <v>24</v>
      </c>
      <c r="C9" s="18" t="s">
        <v>31</v>
      </c>
      <c r="D9" s="18" t="s">
        <v>26</v>
      </c>
      <c r="E9" s="22">
        <v>1</v>
      </c>
      <c r="F9" s="23">
        <v>227</v>
      </c>
      <c r="G9" s="25"/>
      <c r="H9" s="26"/>
      <c r="I9" s="21"/>
      <c r="J9" s="21"/>
      <c r="K9" s="50"/>
      <c r="L9" s="51"/>
      <c r="M9" s="23"/>
    </row>
    <row r="10" ht="15.6" spans="1:13">
      <c r="A10" s="18">
        <v>11</v>
      </c>
      <c r="B10" s="22">
        <v>12</v>
      </c>
      <c r="C10" s="18" t="s">
        <v>27</v>
      </c>
      <c r="D10" s="18" t="s">
        <v>26</v>
      </c>
      <c r="E10" s="22">
        <v>1</v>
      </c>
      <c r="F10" s="23">
        <v>36.1</v>
      </c>
      <c r="G10" s="25" t="s">
        <v>32</v>
      </c>
      <c r="H10" s="26"/>
      <c r="I10" s="21"/>
      <c r="J10" s="21"/>
      <c r="K10" s="50"/>
      <c r="L10" s="51"/>
      <c r="M10" s="20"/>
    </row>
    <row r="11" ht="15.6" spans="1:13">
      <c r="A11" s="18">
        <v>11</v>
      </c>
      <c r="B11" s="22">
        <v>13</v>
      </c>
      <c r="C11" s="18" t="s">
        <v>26</v>
      </c>
      <c r="D11" s="22" t="s">
        <v>33</v>
      </c>
      <c r="E11" s="22">
        <v>1</v>
      </c>
      <c r="F11" s="23">
        <v>65.5</v>
      </c>
      <c r="G11" s="25"/>
      <c r="H11" s="26"/>
      <c r="I11" s="21"/>
      <c r="J11" s="21"/>
      <c r="K11" s="50"/>
      <c r="L11" s="52"/>
      <c r="M11" s="23"/>
    </row>
    <row r="12" ht="15.6" spans="1:13">
      <c r="A12" s="18">
        <v>11</v>
      </c>
      <c r="B12" s="22">
        <v>14</v>
      </c>
      <c r="C12" s="22" t="s">
        <v>33</v>
      </c>
      <c r="D12" s="18" t="s">
        <v>26</v>
      </c>
      <c r="E12" s="22">
        <v>1</v>
      </c>
      <c r="F12" s="23">
        <v>59.5</v>
      </c>
      <c r="G12" s="25"/>
      <c r="H12" s="26"/>
      <c r="I12" s="21"/>
      <c r="J12" s="21"/>
      <c r="K12" s="27"/>
      <c r="L12" s="52"/>
      <c r="M12" s="23"/>
    </row>
    <row r="13" ht="15.6" spans="1:13">
      <c r="A13" s="18">
        <v>11</v>
      </c>
      <c r="B13" s="22">
        <v>15</v>
      </c>
      <c r="C13" s="18" t="s">
        <v>26</v>
      </c>
      <c r="D13" s="18" t="s">
        <v>27</v>
      </c>
      <c r="E13" s="22">
        <v>1</v>
      </c>
      <c r="F13" s="23">
        <v>50</v>
      </c>
      <c r="G13" s="25"/>
      <c r="H13" s="26"/>
      <c r="I13" s="21"/>
      <c r="J13" s="21"/>
      <c r="K13" s="27" t="s">
        <v>34</v>
      </c>
      <c r="L13" s="52"/>
      <c r="M13" s="28">
        <f>SUM(M6:M12)</f>
        <v>3609.91</v>
      </c>
    </row>
    <row r="14" ht="15.6" spans="1:13">
      <c r="A14" s="18">
        <v>11</v>
      </c>
      <c r="B14" s="22">
        <v>16</v>
      </c>
      <c r="C14" s="18" t="s">
        <v>26</v>
      </c>
      <c r="D14" s="18" t="s">
        <v>27</v>
      </c>
      <c r="E14" s="22">
        <v>1</v>
      </c>
      <c r="F14" s="23">
        <v>31.35</v>
      </c>
      <c r="G14" s="25" t="s">
        <v>32</v>
      </c>
      <c r="H14" s="26"/>
      <c r="I14" s="21"/>
      <c r="J14" s="21"/>
      <c r="K14" s="50"/>
      <c r="L14" s="50"/>
      <c r="M14" s="50"/>
    </row>
    <row r="15" ht="15.6" spans="1:13">
      <c r="A15" s="18">
        <v>11</v>
      </c>
      <c r="B15" s="22">
        <v>16</v>
      </c>
      <c r="C15" s="18" t="s">
        <v>27</v>
      </c>
      <c r="D15" s="18" t="s">
        <v>26</v>
      </c>
      <c r="E15" s="22">
        <v>1</v>
      </c>
      <c r="F15" s="23">
        <v>31.35</v>
      </c>
      <c r="G15" s="25" t="s">
        <v>32</v>
      </c>
      <c r="H15" s="26"/>
      <c r="I15" s="21"/>
      <c r="J15" s="21"/>
      <c r="K15" s="50"/>
      <c r="L15" s="50"/>
      <c r="M15" s="50"/>
    </row>
    <row r="16" ht="15.6" spans="1:13">
      <c r="A16" s="18">
        <v>11</v>
      </c>
      <c r="B16" s="22">
        <v>27</v>
      </c>
      <c r="C16" s="18" t="s">
        <v>26</v>
      </c>
      <c r="D16" s="22" t="s">
        <v>35</v>
      </c>
      <c r="E16" s="22">
        <v>1</v>
      </c>
      <c r="F16" s="23">
        <v>114.63</v>
      </c>
      <c r="G16" s="25" t="s">
        <v>32</v>
      </c>
      <c r="H16" s="26"/>
      <c r="I16" s="21"/>
      <c r="J16" s="21"/>
      <c r="K16" s="50"/>
      <c r="L16" s="50"/>
      <c r="M16" s="50"/>
    </row>
    <row r="17" ht="15.6" spans="1:13">
      <c r="A17" s="18">
        <v>11</v>
      </c>
      <c r="B17" s="22">
        <v>29</v>
      </c>
      <c r="C17" s="22" t="s">
        <v>35</v>
      </c>
      <c r="D17" s="18" t="s">
        <v>26</v>
      </c>
      <c r="E17" s="22">
        <v>1</v>
      </c>
      <c r="F17" s="23">
        <v>112.1</v>
      </c>
      <c r="G17" s="25" t="s">
        <v>32</v>
      </c>
      <c r="H17" s="26"/>
      <c r="I17" s="21"/>
      <c r="J17" s="21"/>
      <c r="K17" s="50"/>
      <c r="L17" s="50"/>
      <c r="M17" s="50"/>
    </row>
    <row r="18" ht="15.6" spans="1:13">
      <c r="A18" s="18">
        <v>12</v>
      </c>
      <c r="B18" s="22">
        <v>4</v>
      </c>
      <c r="C18" s="18" t="s">
        <v>26</v>
      </c>
      <c r="D18" s="22" t="s">
        <v>33</v>
      </c>
      <c r="E18" s="22">
        <v>1</v>
      </c>
      <c r="F18" s="23">
        <v>65.5</v>
      </c>
      <c r="G18" s="25"/>
      <c r="H18" s="26"/>
      <c r="I18" s="21"/>
      <c r="J18" s="21"/>
      <c r="K18" s="50" t="s">
        <v>36</v>
      </c>
      <c r="L18" s="50"/>
      <c r="M18" s="50"/>
    </row>
    <row r="19" ht="15.6" spans="1:13">
      <c r="A19" s="18">
        <v>12</v>
      </c>
      <c r="B19" s="22">
        <v>6</v>
      </c>
      <c r="C19" s="22" t="s">
        <v>33</v>
      </c>
      <c r="D19" s="18" t="s">
        <v>26</v>
      </c>
      <c r="E19" s="22">
        <v>1</v>
      </c>
      <c r="F19" s="23">
        <v>59.5</v>
      </c>
      <c r="G19" s="25"/>
      <c r="H19" s="26"/>
      <c r="I19" s="21"/>
      <c r="J19" s="21"/>
      <c r="K19" s="53"/>
      <c r="L19" s="53"/>
      <c r="M19" s="53"/>
    </row>
    <row r="20" ht="15.6" spans="1:13">
      <c r="A20" s="18">
        <v>12</v>
      </c>
      <c r="B20" s="22">
        <v>12</v>
      </c>
      <c r="C20" s="18" t="s">
        <v>26</v>
      </c>
      <c r="D20" s="18" t="s">
        <v>37</v>
      </c>
      <c r="E20" s="22">
        <v>1</v>
      </c>
      <c r="F20" s="23">
        <v>480</v>
      </c>
      <c r="G20" s="18" t="s">
        <v>38</v>
      </c>
      <c r="H20" s="26"/>
      <c r="I20" s="21"/>
      <c r="J20" s="21"/>
      <c r="K20" s="53"/>
      <c r="L20" s="53"/>
      <c r="M20" s="53"/>
    </row>
    <row r="21" ht="15.6" spans="1:13">
      <c r="A21" s="18">
        <v>12</v>
      </c>
      <c r="B21" s="22">
        <v>16</v>
      </c>
      <c r="C21" s="18" t="s">
        <v>37</v>
      </c>
      <c r="D21" s="18" t="s">
        <v>26</v>
      </c>
      <c r="E21" s="22">
        <v>1</v>
      </c>
      <c r="F21" s="23">
        <v>420</v>
      </c>
      <c r="G21" s="18" t="s">
        <v>38</v>
      </c>
      <c r="H21" s="26"/>
      <c r="I21" s="21"/>
      <c r="J21" s="21"/>
      <c r="K21" s="53"/>
      <c r="L21" s="53"/>
      <c r="M21" s="53"/>
    </row>
    <row r="22" ht="15.6" spans="1:13">
      <c r="A22" s="18">
        <v>1</v>
      </c>
      <c r="B22" s="22">
        <v>3</v>
      </c>
      <c r="C22" s="18" t="s">
        <v>26</v>
      </c>
      <c r="D22" s="18" t="s">
        <v>27</v>
      </c>
      <c r="E22" s="22">
        <v>1</v>
      </c>
      <c r="F22" s="23">
        <v>50</v>
      </c>
      <c r="G22" s="18"/>
      <c r="H22" s="26"/>
      <c r="I22" s="21"/>
      <c r="J22" s="21"/>
      <c r="K22" s="53"/>
      <c r="L22" s="53"/>
      <c r="M22" s="53"/>
    </row>
    <row r="23" ht="15.6" spans="1:13">
      <c r="A23" s="18">
        <v>1</v>
      </c>
      <c r="B23" s="22">
        <v>5</v>
      </c>
      <c r="C23" s="18" t="s">
        <v>27</v>
      </c>
      <c r="D23" s="18" t="s">
        <v>26</v>
      </c>
      <c r="E23" s="22">
        <v>1</v>
      </c>
      <c r="F23" s="23">
        <v>46</v>
      </c>
      <c r="G23" s="18"/>
      <c r="H23" s="26"/>
      <c r="I23" s="21"/>
      <c r="J23" s="21"/>
      <c r="K23" s="53"/>
      <c r="L23" s="53"/>
      <c r="M23" s="53"/>
    </row>
    <row r="24" ht="15.6" spans="1:13">
      <c r="A24" s="18">
        <v>1</v>
      </c>
      <c r="B24" s="22">
        <v>31</v>
      </c>
      <c r="C24" s="18" t="s">
        <v>26</v>
      </c>
      <c r="D24" s="22" t="s">
        <v>39</v>
      </c>
      <c r="E24" s="22">
        <v>1</v>
      </c>
      <c r="F24" s="23">
        <v>371</v>
      </c>
      <c r="G24" s="25"/>
      <c r="H24" s="26"/>
      <c r="I24" s="21"/>
      <c r="J24" s="21"/>
      <c r="K24" s="53"/>
      <c r="L24" s="53"/>
      <c r="M24" s="53"/>
    </row>
    <row r="25" ht="15.6" spans="1:13">
      <c r="A25" s="18">
        <v>2</v>
      </c>
      <c r="B25" s="22">
        <v>4</v>
      </c>
      <c r="C25" s="22" t="s">
        <v>39</v>
      </c>
      <c r="D25" s="18" t="s">
        <v>26</v>
      </c>
      <c r="E25" s="22">
        <v>1</v>
      </c>
      <c r="F25" s="23">
        <v>371</v>
      </c>
      <c r="G25" s="25"/>
      <c r="H25" s="26"/>
      <c r="I25" s="21"/>
      <c r="J25" s="21"/>
      <c r="K25" s="53"/>
      <c r="L25" s="53"/>
      <c r="M25" s="53"/>
    </row>
    <row r="26" ht="15.6" spans="1:13">
      <c r="A26" s="27" t="s">
        <v>40</v>
      </c>
      <c r="B26" s="27"/>
      <c r="C26" s="27"/>
      <c r="D26" s="27"/>
      <c r="E26" s="27"/>
      <c r="F26" s="28">
        <f>SUM(F6:F25)</f>
        <v>2913.53</v>
      </c>
      <c r="G26" s="29" t="s">
        <v>41</v>
      </c>
      <c r="H26" s="29"/>
      <c r="I26" s="29"/>
      <c r="J26" s="28">
        <f>SUM(J6:J25)</f>
        <v>9600</v>
      </c>
      <c r="K26" s="53"/>
      <c r="L26" s="53"/>
      <c r="M26" s="53"/>
    </row>
    <row r="27" ht="15.6" spans="1:13">
      <c r="A27" s="30" t="s">
        <v>42</v>
      </c>
      <c r="B27" s="30"/>
      <c r="C27" s="30"/>
      <c r="D27" s="30"/>
      <c r="E27" s="30" t="s">
        <v>43</v>
      </c>
      <c r="F27" s="31"/>
      <c r="G27" s="32">
        <f>C27-L28</f>
        <v>-16123.44</v>
      </c>
      <c r="H27" s="32"/>
      <c r="I27" s="32"/>
      <c r="J27" s="32"/>
      <c r="K27" s="53"/>
      <c r="L27" s="53"/>
      <c r="M27" s="53"/>
    </row>
    <row r="28" ht="15.6" spans="1:13">
      <c r="A28" s="33" t="s">
        <v>44</v>
      </c>
      <c r="B28" s="33"/>
      <c r="C28" s="34" t="s">
        <v>45</v>
      </c>
      <c r="D28" s="35" t="str">
        <f>IF(L28=0,"零元整",IF(L28&lt;0,"计算错误，请重新计算",SUBSTITUTE(SUBSTITUTE(TEXT(INT(FIXED(ABS(L28))),"[dbnum2]G/通用格式元;;")&amp;TEXT(RIGHT(FIXED(L28),2),"[dbnum2]0角0分;;"&amp;IF(ABS(L28)&gt;1%,"整",)),"零角",IF(ABS(L28)&lt;1,,"零")),"零分",)))</f>
        <v>壹万陆仟壹佰贰拾叁元肆角肆分</v>
      </c>
      <c r="E28" s="35"/>
      <c r="F28" s="36"/>
      <c r="G28" s="35"/>
      <c r="H28" s="35"/>
      <c r="I28" s="35"/>
      <c r="J28" s="35"/>
      <c r="K28" s="27" t="s">
        <v>46</v>
      </c>
      <c r="L28" s="31">
        <f>J26+M13+F26</f>
        <v>16123.44</v>
      </c>
      <c r="M28" s="31"/>
    </row>
    <row r="29" ht="15.6" spans="1:13">
      <c r="A29" s="33"/>
      <c r="B29" s="33"/>
      <c r="C29" s="34" t="s">
        <v>47</v>
      </c>
      <c r="D29" s="35"/>
      <c r="E29" s="35"/>
      <c r="F29" s="36"/>
      <c r="G29" s="35"/>
      <c r="H29" s="35"/>
      <c r="I29" s="35"/>
      <c r="J29" s="35"/>
      <c r="K29" s="27"/>
      <c r="L29" s="31"/>
      <c r="M29" s="31"/>
    </row>
    <row r="30" ht="39" customHeight="1" spans="1:13">
      <c r="A30" s="37" t="s">
        <v>48</v>
      </c>
      <c r="B30" s="38"/>
      <c r="C30" s="38"/>
      <c r="D30" s="38"/>
      <c r="E30" s="38"/>
      <c r="F30" s="39"/>
      <c r="G30" s="38"/>
      <c r="H30" s="38"/>
      <c r="I30" s="38"/>
      <c r="J30" s="38"/>
      <c r="K30" s="38"/>
      <c r="L30" s="38"/>
      <c r="M30" s="38"/>
    </row>
  </sheetData>
  <mergeCells count="29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H7:J7"/>
    <mergeCell ref="K18:M18"/>
    <mergeCell ref="A26:E26"/>
    <mergeCell ref="G26:H26"/>
    <mergeCell ref="A27:B27"/>
    <mergeCell ref="C27:D27"/>
    <mergeCell ref="E27:F27"/>
    <mergeCell ref="G27:J27"/>
    <mergeCell ref="A30:M30"/>
    <mergeCell ref="G4:G5"/>
    <mergeCell ref="K28:K29"/>
    <mergeCell ref="K19:M27"/>
    <mergeCell ref="A28:B29"/>
    <mergeCell ref="D28:J29"/>
    <mergeCell ref="L28:M29"/>
  </mergeCells>
  <pageMargins left="0.7" right="0.7" top="0.75" bottom="0.75" header="0.3" footer="0.3"/>
  <pageSetup paperSize="9" scale="90" orientation="landscape"/>
  <headerFooter/>
  <ignoredErrors>
    <ignoredError sqref="J6 D28:K28 L28:M28 K13:M13 H13:I13 A1:M1 A2:B2 D2:E2 G2:H2 J2 L2:M2 A3:C3 E3:M3 A4:M4 A5:K5 M5 I7 H8:I8 H9:I9 K11:M11 H11:I11 K12:M12 H12:I12 K18:M18 H18:I18 H19:I19 K19:M19 K25:M25 H25:I25 A26:E26 F26:M26 A29:M29 A28:B28 A27:M27 B30:M30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CXC</cp:lastModifiedBy>
  <dcterms:created xsi:type="dcterms:W3CDTF">2023-07-07T06:01:00Z</dcterms:created>
  <dcterms:modified xsi:type="dcterms:W3CDTF">2024-02-21T14:29:38Z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A7AF344C200E49C1A5465C737A095ED7_12</vt:lpwstr>
  </property>
  <property fmtid="{D5CDD505-2E9C-101B-9397-08002B2CF9AE}" pid="3" name="KSOProductBuildVer">
    <vt:lpwstr>2052-12.1.0.16250</vt:lpwstr>
  </property>
</Properties>
</file>