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<sst xmlns="http://schemas.openxmlformats.org/spreadsheetml/2006/main" count="49" uniqueCount="45">
  <si>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</si>
  <si>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</si>
  <si>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</si>
  <si>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</si>
  <si>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</si>
  <si>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</si>
  <si>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2024年 2月 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</si>
  <si>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</si>
  <si>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</si>
  <si>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</si>
  <si>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</si>
  <si>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</si>
  <si>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</si>
  <si>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</si>
  <si>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</si>
  <si>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</si>
  <si>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</si>
  <si>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</si>
  <si>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</si>
  <si>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</si>
  <si>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</si>
  <si>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</si>
  <si>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</si>
  <si>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</si>
  <si>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</si>
  <si>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</si>
  <si>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</si>
  <si>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</si>
  <si>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</si>
  <si>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</si>
  <si>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酒店住宿</t>
  </si>
  <si>
    <t>打车</t>
  </si>
  <si>
    <t>地铁</t>
  </si>
  <si>
    <t>托运费</t>
  </si>
  <si>
    <t>电脑邮费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</si>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</sst>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K14" sqref="K14:M17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11</v>
      </c>
      <c r="B6" s="19">
        <v>28</v>
      </c>
      <c r="C6" s="19" t="s">
        <v>28</v>
      </c>
      <c r="D6" s="19" t="s">
        <v>29</v>
      </c>
      <c r="E6" s="20">
        <v>1</v>
      </c>
      <c r="F6" s="21">
        <v>460</v>
      </c>
      <c r="G6" s="22"/>
      <c r="H6" s="23">
        <v>65</v>
      </c>
      <c r="I6" s="23">
        <v>80</v>
      </c>
      <c r="J6" s="23">
        <f>H6*I6</f>
        <v>5200</v>
      </c>
      <c r="K6" s="56" t="s">
        <v>30</v>
      </c>
      <c r="L6" s="57">
        <v>1</v>
      </c>
      <c r="M6" s="58">
        <v>8280</v>
      </c>
      <c r="N6" s="51"/>
      <c r="O6" s="42"/>
    </row>
    <row r="7" ht="15" spans="1:15">
      <c r="A7" s="19">
        <v>2</v>
      </c>
      <c r="B7" s="19">
        <v>1</v>
      </c>
      <c r="C7" s="19" t="s">
        <v>29</v>
      </c>
      <c r="D7" s="24" t="s">
        <v>28</v>
      </c>
      <c r="E7" s="20">
        <v>1</v>
      </c>
      <c r="F7" s="21">
        <v>751</v>
      </c>
      <c r="G7" s="25"/>
      <c r="H7" s="23"/>
      <c r="I7" s="23"/>
      <c r="J7" s="23"/>
      <c r="K7" s="56" t="s">
        <v>31</v>
      </c>
      <c r="L7" s="57">
        <v>1</v>
      </c>
      <c r="M7" s="58">
        <v>12.13</v>
      </c>
      <c r="N7" s="51"/>
      <c r="O7" s="42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6" t="s">
        <v>32</v>
      </c>
      <c r="L8" s="57">
        <v>2</v>
      </c>
      <c r="M8" s="58">
        <v>24.53</v>
      </c>
      <c r="N8" s="51"/>
      <c r="O8" s="42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6" t="s">
        <v>33</v>
      </c>
      <c r="L9" s="57">
        <v>1</v>
      </c>
      <c r="M9" s="58">
        <v>120</v>
      </c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6" t="s">
        <v>34</v>
      </c>
      <c r="L10" s="59">
        <v>1</v>
      </c>
      <c r="M10" s="60">
        <v>34.81</v>
      </c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1" t="s">
        <v>35</v>
      </c>
      <c r="L12" s="59"/>
      <c r="M12" s="31">
        <f>SUM(M6:M11)</f>
        <v>8471.47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2" t="s">
        <v>36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8"/>
      <c r="L15" s="69"/>
      <c r="M15" s="70"/>
      <c r="N15" s="51"/>
      <c r="O15" s="42"/>
    </row>
    <row r="16" ht="15" spans="1:15">
      <c r="A16" s="28" t="s">
        <v>37</v>
      </c>
      <c r="B16" s="29"/>
      <c r="C16" s="29"/>
      <c r="D16" s="29"/>
      <c r="E16" s="30"/>
      <c r="F16" s="31">
        <f>SUM(F6:F15)</f>
        <v>1211</v>
      </c>
      <c r="G16" s="32" t="s">
        <v>38</v>
      </c>
      <c r="H16" s="33"/>
      <c r="I16" s="33"/>
      <c r="J16" s="31">
        <f>SUM(J6:J15)</f>
        <v>5200</v>
      </c>
      <c r="K16" s="68"/>
      <c r="L16" s="69"/>
      <c r="M16" s="70"/>
      <c r="N16" s="51"/>
      <c r="O16" s="42"/>
    </row>
    <row r="17" ht="15" spans="1:15">
      <c r="A17" s="34" t="s">
        <v>39</v>
      </c>
      <c r="B17" s="34"/>
      <c r="C17" s="35">
        <v>10000</v>
      </c>
      <c r="D17" s="36"/>
      <c r="E17" s="35" t="s">
        <v>40</v>
      </c>
      <c r="F17" s="37"/>
      <c r="G17" s="38">
        <f>C17-L18</f>
        <v>-4882.47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41</v>
      </c>
      <c r="B18" s="39"/>
      <c r="C18" s="40" t="s">
        <v>42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壹万肆仟捌佰捌拾贰元肆角柒分</v>
      </c>
      <c r="E18" s="41"/>
      <c r="F18" s="41"/>
      <c r="G18" s="41"/>
      <c r="H18" s="41"/>
      <c r="I18" s="41"/>
      <c r="J18" s="41"/>
      <c r="K18" s="61" t="s">
        <v>43</v>
      </c>
      <c r="L18" s="74">
        <f>J16+M12+F16</f>
        <v>14882.47</v>
      </c>
      <c r="M18" s="75"/>
      <c r="N18" s="51"/>
      <c r="O18" s="42"/>
    </row>
    <row r="19" ht="15" spans="1:15">
      <c r="A19" s="39"/>
      <c r="B19" s="39"/>
      <c r="C19" s="40" t="s">
        <v>44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2024-02-04T05:42:00Z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2052-12.1.0.16250</vt:lpwstr>
  </property>
</Properties>
</file>