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D:\360MoveData\Users\sundy_cai\Desktop\个人财务\01 费用处理新模式\"/>
    </mc:Choice>
  </mc:AlternateContent>
  <xr:revisionPtr revIDLastSave="0" documentId="13_ncr:1_{9D3E1EF8-09CD-4AAF-8488-D48A08E2D79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本次处理费用项目列表20230913" sheetId="1" r:id="rId1"/>
    <sheet name="回款记录" sheetId="2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3" i="1" l="1"/>
  <c r="S34" i="1"/>
  <c r="S33" i="1"/>
  <c r="S32" i="1"/>
  <c r="S31" i="1"/>
  <c r="H30" i="1"/>
  <c r="H29" i="1"/>
  <c r="H27" i="1"/>
  <c r="Q29" i="1"/>
  <c r="S29" i="1"/>
  <c r="Q30" i="1"/>
  <c r="S30" i="1"/>
  <c r="Q31" i="1"/>
  <c r="Q32" i="1"/>
  <c r="Q33" i="1"/>
  <c r="Q34" i="1"/>
  <c r="S26" i="1"/>
  <c r="H25" i="1"/>
  <c r="T29" i="1" l="1"/>
  <c r="T33" i="1"/>
  <c r="T32" i="1"/>
  <c r="T31" i="1"/>
  <c r="T34" i="1"/>
  <c r="T30" i="1"/>
  <c r="H23" i="1" l="1"/>
  <c r="S19" i="1" l="1"/>
  <c r="S20" i="1"/>
  <c r="S21" i="1"/>
  <c r="S22" i="1"/>
  <c r="S23" i="1"/>
  <c r="S24" i="1"/>
  <c r="S25" i="1"/>
  <c r="S27" i="1"/>
  <c r="S28" i="1"/>
  <c r="Q13" i="1"/>
  <c r="Q14" i="1"/>
  <c r="Q5" i="1"/>
  <c r="Q12" i="1"/>
  <c r="Q15" i="1"/>
  <c r="R15" i="1" s="1"/>
  <c r="Q16" i="1"/>
  <c r="Q18" i="1"/>
  <c r="Q19" i="1"/>
  <c r="T19" i="1" s="1"/>
  <c r="Q20" i="1"/>
  <c r="Q21" i="1"/>
  <c r="T21" i="1" s="1"/>
  <c r="Q22" i="1"/>
  <c r="Q23" i="1"/>
  <c r="Q24" i="1"/>
  <c r="Q25" i="1"/>
  <c r="Q26" i="1"/>
  <c r="Q27" i="1"/>
  <c r="Q28" i="1"/>
  <c r="R20" i="1"/>
  <c r="H20" i="1"/>
  <c r="Q6" i="1"/>
  <c r="S18" i="1"/>
  <c r="H18" i="1"/>
  <c r="S15" i="1"/>
  <c r="T15" i="1" s="1"/>
  <c r="S17" i="1"/>
  <c r="O17" i="1"/>
  <c r="Q17" i="1" s="1"/>
  <c r="H17" i="1"/>
  <c r="H14" i="1"/>
  <c r="H15" i="1"/>
  <c r="T22" i="1" l="1"/>
  <c r="T20" i="1"/>
  <c r="T28" i="1"/>
  <c r="T27" i="1"/>
  <c r="T25" i="1"/>
  <c r="T26" i="1"/>
  <c r="T23" i="1"/>
  <c r="T24" i="1"/>
  <c r="T18" i="1"/>
  <c r="R18" i="1"/>
  <c r="S12" i="1"/>
  <c r="R12" i="1"/>
  <c r="H12" i="1"/>
  <c r="T12" i="1" l="1"/>
  <c r="S11" i="1"/>
  <c r="S10" i="1"/>
  <c r="S9" i="1"/>
  <c r="Q11" i="1"/>
  <c r="R11" i="1" s="1"/>
  <c r="Q10" i="1"/>
  <c r="R10" i="1" s="1"/>
  <c r="H9" i="1"/>
  <c r="S8" i="1"/>
  <c r="S7" i="1"/>
  <c r="S6" i="1"/>
  <c r="S5" i="1"/>
  <c r="R6" i="1"/>
  <c r="Q7" i="1"/>
  <c r="Q8" i="1"/>
  <c r="R8" i="1" s="1"/>
  <c r="Q9" i="1"/>
  <c r="T17" i="1"/>
  <c r="Q4" i="1"/>
  <c r="R4" i="1" s="1"/>
  <c r="H6" i="1"/>
  <c r="S4" i="1"/>
  <c r="H4" i="1"/>
  <c r="E42" i="1" l="1"/>
  <c r="F42" i="1" s="1"/>
  <c r="T35" i="1"/>
  <c r="T9" i="1"/>
  <c r="T11" i="1"/>
  <c r="T10" i="1"/>
  <c r="R9" i="1"/>
  <c r="T6" i="1"/>
  <c r="T7" i="1"/>
  <c r="T8" i="1"/>
  <c r="R7" i="1"/>
  <c r="T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sundy_cai</author>
  </authors>
  <commentList>
    <comment ref="L4" authorId="0" shapeId="0" xr:uid="{3847290C-C124-43F4-918E-B254F562FF55}">
      <text>
        <r>
          <rPr>
            <b/>
            <sz val="9"/>
            <color indexed="81"/>
            <rFont val="宋体"/>
            <family val="3"/>
            <charset val="134"/>
          </rPr>
          <t>sundy_cai: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N4" authorId="0" shapeId="0" xr:uid="{62DAB564-A6C8-4AC7-B068-22AC986E856B}">
      <text>
        <r>
          <rPr>
            <b/>
            <sz val="9"/>
            <color indexed="81"/>
            <rFont val="宋体"/>
            <family val="3"/>
            <charset val="134"/>
          </rPr>
          <t>sundy_cai: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M7" authorId="0" shapeId="0" xr:uid="{FF95F0FD-6E1A-4FDD-908D-DFC15466640D}">
      <text>
        <r>
          <rPr>
            <b/>
            <sz val="9"/>
            <color indexed="81"/>
            <rFont val="宋体"/>
            <family val="3"/>
            <charset val="134"/>
          </rPr>
          <t>sundy_cai: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O7" authorId="0" shapeId="0" xr:uid="{93A8686B-6DF2-4633-A883-FF0C011102C4}">
      <text>
        <r>
          <rPr>
            <b/>
            <sz val="9"/>
            <color indexed="81"/>
            <rFont val="宋体"/>
            <family val="3"/>
            <charset val="134"/>
          </rPr>
          <t>sundy_cai: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<sst xmlns="http://schemas.openxmlformats.org/spreadsheetml/2006/main" count="161" uniqueCount="104">
  <si>
    <t>项目名称</t>
    <phoneticPr fontId="1" type="noConversion"/>
  </si>
  <si>
    <t>合同金额</t>
    <phoneticPr fontId="1" type="noConversion"/>
  </si>
  <si>
    <t>签约日期</t>
    <phoneticPr fontId="1" type="noConversion"/>
  </si>
  <si>
    <t>分包比例</t>
    <phoneticPr fontId="1" type="noConversion"/>
  </si>
  <si>
    <t>序号</t>
    <phoneticPr fontId="1" type="noConversion"/>
  </si>
  <si>
    <t>所属客户</t>
    <phoneticPr fontId="1" type="noConversion"/>
  </si>
  <si>
    <t>WCL22005</t>
    <phoneticPr fontId="1" type="noConversion"/>
  </si>
  <si>
    <t xml:space="preserve">
广东中烟工业有限责任公司</t>
    <phoneticPr fontId="1" type="noConversion"/>
  </si>
  <si>
    <t>综合运维管理平台维护服务项目（2022年8月-2023年8月）水印版</t>
    <phoneticPr fontId="1" type="noConversion"/>
  </si>
  <si>
    <t>分包合同单号</t>
    <phoneticPr fontId="1" type="noConversion"/>
  </si>
  <si>
    <t>ACL21100</t>
    <phoneticPr fontId="1" type="noConversion"/>
  </si>
  <si>
    <t>销售合同编号</t>
    <phoneticPr fontId="1" type="noConversion"/>
  </si>
  <si>
    <t xml:space="preserve">	
2021湖南中烟工业有限责任公司四平卷烟厂项目合同-四平卷烟厂2021年信息系统建设项目</t>
    <phoneticPr fontId="1" type="noConversion"/>
  </si>
  <si>
    <t xml:space="preserve">	
湖南中烟工业有限责任公司四平卷烟厂</t>
    <phoneticPr fontId="1" type="noConversion"/>
  </si>
  <si>
    <t>ACL22004</t>
    <phoneticPr fontId="1" type="noConversion"/>
  </si>
  <si>
    <t>湖南中烟工业有限责任公司四平卷烟厂</t>
    <phoneticPr fontId="1" type="noConversion"/>
  </si>
  <si>
    <t>2022-2022 年湖南中烟四平卷烟厂 采购数采增补开发项目合同</t>
    <phoneticPr fontId="1" type="noConversion"/>
  </si>
  <si>
    <t xml:space="preserve">	
2022-11-08</t>
    <phoneticPr fontId="1" type="noConversion"/>
  </si>
  <si>
    <t>ACL22002</t>
    <phoneticPr fontId="1" type="noConversion"/>
  </si>
  <si>
    <t>内蒙古昆明卷烟有限责任公司</t>
    <phoneticPr fontId="1" type="noConversion"/>
  </si>
  <si>
    <t>2022-内蒙古昆明卷烟有限责任公司 2022年度网信项目全生命周期安全管理系统 采购合同</t>
    <phoneticPr fontId="1" type="noConversion"/>
  </si>
  <si>
    <t>湖南中烟工业有限责任公司</t>
    <phoneticPr fontId="1" type="noConversion"/>
  </si>
  <si>
    <t>2022年常德卷烟厂软件运维服务采购-IT运维系统维护（2022-2023）合同</t>
    <phoneticPr fontId="1" type="noConversion"/>
  </si>
  <si>
    <t xml:space="preserve">	2022-07-28</t>
    <phoneticPr fontId="1" type="noConversion"/>
  </si>
  <si>
    <t>WCL22003</t>
    <phoneticPr fontId="1" type="noConversion"/>
  </si>
  <si>
    <t xml:space="preserve">	
2022-03-23</t>
    <phoneticPr fontId="1" type="noConversion"/>
  </si>
  <si>
    <t xml:space="preserve">	ACL21013</t>
    <phoneticPr fontId="1" type="noConversion"/>
  </si>
  <si>
    <t xml:space="preserve">	2021四平卷烟厂-2021年软件运维服务合同</t>
    <phoneticPr fontId="1" type="noConversion"/>
  </si>
  <si>
    <t>回款</t>
    <phoneticPr fontId="1" type="noConversion"/>
  </si>
  <si>
    <t>回款比例</t>
    <phoneticPr fontId="1" type="noConversion"/>
  </si>
  <si>
    <t>民生回款</t>
    <phoneticPr fontId="1" type="noConversion"/>
  </si>
  <si>
    <t>招商回款</t>
    <phoneticPr fontId="1" type="noConversion"/>
  </si>
  <si>
    <t>本次处理金额</t>
    <phoneticPr fontId="1" type="noConversion"/>
  </si>
  <si>
    <t>合同信息</t>
    <phoneticPr fontId="1" type="noConversion"/>
  </si>
  <si>
    <t>费用处理信息</t>
    <phoneticPr fontId="1" type="noConversion"/>
  </si>
  <si>
    <t>回款信息</t>
    <phoneticPr fontId="1" type="noConversion"/>
  </si>
  <si>
    <t>费用处理清单</t>
    <phoneticPr fontId="1" type="noConversion"/>
  </si>
  <si>
    <t>回款记录</t>
    <phoneticPr fontId="1" type="noConversion"/>
  </si>
  <si>
    <t>回款日期</t>
    <phoneticPr fontId="1" type="noConversion"/>
  </si>
  <si>
    <t>分签描述</t>
    <phoneticPr fontId="1" type="noConversion"/>
  </si>
  <si>
    <t>分包总金额</t>
    <phoneticPr fontId="1" type="noConversion"/>
  </si>
  <si>
    <t>一个人驻场全年工资8万</t>
    <phoneticPr fontId="1" type="noConversion"/>
  </si>
  <si>
    <t xml:space="preserve">	
2023-08-14</t>
    <phoneticPr fontId="1" type="noConversion"/>
  </si>
  <si>
    <t>新老公司</t>
    <phoneticPr fontId="1" type="noConversion"/>
  </si>
  <si>
    <t>新公司收入</t>
    <phoneticPr fontId="1" type="noConversion"/>
  </si>
  <si>
    <t>老公司收入</t>
    <phoneticPr fontId="1" type="noConversion"/>
  </si>
  <si>
    <t>赵亮一个人驻场全年工资11.万</t>
    <phoneticPr fontId="1" type="noConversion"/>
  </si>
  <si>
    <t>处理日期</t>
    <phoneticPr fontId="1" type="noConversion"/>
  </si>
  <si>
    <t>支付账户</t>
    <phoneticPr fontId="1" type="noConversion"/>
  </si>
  <si>
    <t>招商</t>
    <phoneticPr fontId="1" type="noConversion"/>
  </si>
  <si>
    <t>民生</t>
    <phoneticPr fontId="1" type="noConversion"/>
  </si>
  <si>
    <t>累计投入20人月成本30万</t>
    <phoneticPr fontId="1" type="noConversion"/>
  </si>
  <si>
    <t>远程维护</t>
    <phoneticPr fontId="1" type="noConversion"/>
  </si>
  <si>
    <t>1人驻场年度大概10W</t>
    <phoneticPr fontId="1" type="noConversion"/>
  </si>
  <si>
    <t>外包第三方成本15W（平时赵亮兼顾）</t>
    <phoneticPr fontId="1" type="noConversion"/>
  </si>
  <si>
    <t xml:space="preserve">	2021-11-26</t>
    <phoneticPr fontId="1" type="noConversion"/>
  </si>
  <si>
    <t>WCL22006</t>
    <phoneticPr fontId="1" type="noConversion"/>
  </si>
  <si>
    <t>ACL21013</t>
    <phoneticPr fontId="1" type="noConversion"/>
  </si>
  <si>
    <t>2022-郴州卷烟厂2022年软件运维服务 IT运维系统软件运维服务合同</t>
    <phoneticPr fontId="1" type="noConversion"/>
  </si>
  <si>
    <t>湖南中烟工业有限责任公司郴州卷烟厂</t>
    <phoneticPr fontId="1" type="noConversion"/>
  </si>
  <si>
    <t>荣联科技集团股份有限公司</t>
    <phoneticPr fontId="1" type="noConversion"/>
  </si>
  <si>
    <t>SCL22018</t>
    <phoneticPr fontId="1" type="noConversion"/>
  </si>
  <si>
    <t>申辉过单项目（只列未回款项）</t>
    <phoneticPr fontId="1" type="noConversion"/>
  </si>
  <si>
    <t>2022-“在线培训考试系统”二期开发项目技术服务</t>
    <phoneticPr fontId="1" type="noConversion"/>
  </si>
  <si>
    <t>计划回款日期</t>
    <phoneticPr fontId="1" type="noConversion"/>
  </si>
  <si>
    <t>计划回款金额</t>
    <phoneticPr fontId="1" type="noConversion"/>
  </si>
  <si>
    <t xml:space="preserve">	
2023-03-08</t>
    <phoneticPr fontId="1" type="noConversion"/>
  </si>
  <si>
    <t xml:space="preserve">	
2023-06-08</t>
    <phoneticPr fontId="1" type="noConversion"/>
  </si>
  <si>
    <t xml:space="preserve">	
2024-07-08</t>
    <phoneticPr fontId="1" type="noConversion"/>
  </si>
  <si>
    <t xml:space="preserve">
263000.00</t>
    <phoneticPr fontId="1" type="noConversion"/>
  </si>
  <si>
    <t>赵亮一个人驻场全年工资11.万（服务32.58，硬件实际结算）</t>
    <phoneticPr fontId="1" type="noConversion"/>
  </si>
  <si>
    <t xml:space="preserve">	2023-10-31</t>
    <phoneticPr fontId="1" type="noConversion"/>
  </si>
  <si>
    <t>ACL23002</t>
  </si>
  <si>
    <t>ACL23002</t>
    <phoneticPr fontId="1" type="noConversion"/>
  </si>
  <si>
    <t>西藏山南智能运维管理系统开发项目---技术服务合同</t>
    <phoneticPr fontId="1" type="noConversion"/>
  </si>
  <si>
    <t>联海创智</t>
    <phoneticPr fontId="1" type="noConversion"/>
  </si>
  <si>
    <t>软件产品销售</t>
    <phoneticPr fontId="1" type="noConversion"/>
  </si>
  <si>
    <t>ACL21005</t>
    <phoneticPr fontId="1" type="noConversion"/>
  </si>
  <si>
    <t>北信源软件股份有限公司</t>
    <phoneticPr fontId="1" type="noConversion"/>
  </si>
  <si>
    <t>2021 设备监控模块技术开发项目(二期)</t>
    <phoneticPr fontId="1" type="noConversion"/>
  </si>
  <si>
    <t>ACL21008</t>
    <phoneticPr fontId="1" type="noConversion"/>
  </si>
  <si>
    <t>新老各一半</t>
    <phoneticPr fontId="1" type="noConversion"/>
  </si>
  <si>
    <t>北京市海讯达通信有限责任公司</t>
    <phoneticPr fontId="1" type="noConversion"/>
  </si>
  <si>
    <t>2021年应用系统维护服务合同</t>
    <phoneticPr fontId="1" type="noConversion"/>
  </si>
  <si>
    <t>WCL23010</t>
    <phoneticPr fontId="1" type="noConversion"/>
  </si>
  <si>
    <t>WCL23011</t>
    <phoneticPr fontId="1" type="noConversion"/>
  </si>
  <si>
    <t>湖南中烟工业有限责任公司常德卷烟厂</t>
    <phoneticPr fontId="1" type="noConversion"/>
  </si>
  <si>
    <t>2023-常德卷烟厂信息系统运行维护服务采购-IT运维系统维护（2023-2024）</t>
    <phoneticPr fontId="1" type="noConversion"/>
  </si>
  <si>
    <t>2023-郴州卷烟厂软件运维服务（2023年）- IT运维系统软件运维服务合同</t>
    <phoneticPr fontId="1" type="noConversion"/>
  </si>
  <si>
    <t>一人驻场维护</t>
    <phoneticPr fontId="1" type="noConversion"/>
  </si>
  <si>
    <t>招商</t>
  </si>
  <si>
    <t>WCL23013</t>
    <phoneticPr fontId="1" type="noConversion"/>
  </si>
  <si>
    <t>广东中烟工业有限责任公司</t>
    <phoneticPr fontId="1" type="noConversion"/>
  </si>
  <si>
    <t>2023-广东中烟综合运维管理平台维护服务项目(2023年-2026年) 服务采购合同</t>
    <phoneticPr fontId="1" type="noConversion"/>
  </si>
  <si>
    <t>执行状态</t>
    <phoneticPr fontId="1" type="noConversion"/>
  </si>
  <si>
    <t>处理记录</t>
    <phoneticPr fontId="1" type="noConversion"/>
  </si>
  <si>
    <t>采购合同编号</t>
    <phoneticPr fontId="1" type="noConversion"/>
  </si>
  <si>
    <t>支出账户</t>
    <phoneticPr fontId="1" type="noConversion"/>
  </si>
  <si>
    <t>支出金额</t>
    <phoneticPr fontId="1" type="noConversion"/>
  </si>
  <si>
    <t>待定</t>
    <phoneticPr fontId="1" type="noConversion"/>
  </si>
  <si>
    <t>拟处理记录</t>
    <phoneticPr fontId="1" type="noConversion"/>
  </si>
  <si>
    <t>合计金额</t>
    <phoneticPr fontId="1" type="noConversion"/>
  </si>
  <si>
    <t>计划20230913费用处理</t>
    <phoneticPr fontId="1" type="noConversion"/>
  </si>
  <si>
    <t>签订金额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</si>
</sst>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0_);[Red]\(0.00\)"/>
    <numFmt numFmtId="177" formatCode="0_);[Red]\(0\)"/>
  </numFmts>
  <fonts count="8" x14ac:knownFonts="1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sz val="11"/>
      <color rgb="FF555555"/>
      <name val="Segoe UI Emoji"/>
      <family val="2"/>
    </font>
    <font>
      <b/>
      <sz val="11"/>
      <color theme="1"/>
      <name val="等线"/>
      <family val="3"/>
      <charset val="134"/>
      <scheme val="minor"/>
    </font>
    <font>
      <b/>
      <sz val="18"/>
      <color theme="1"/>
      <name val="等线"/>
      <family val="3"/>
      <charset val="134"/>
      <scheme val="minor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1"/>
      <color theme="1"/>
      <name val="Roboto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70">
    <xf numFmtId="0" fontId="0" fillId="0" borderId="0" xfId="0"/>
    <xf numFmtId="0" fontId="3" fillId="0" borderId="1" xfId="0" applyFont="1" applyBorder="1" applyAlignment="1">
      <alignment horizontal="center"/>
    </xf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176" fontId="0" fillId="0" borderId="1" xfId="0" applyNumberFormat="1" applyBorder="1" applyAlignment="1">
      <alignment horizontal="left" vertical="center"/>
    </xf>
    <xf numFmtId="10" fontId="0" fillId="0" borderId="1" xfId="0" applyNumberFormat="1" applyBorder="1" applyAlignment="1">
      <alignment horizontal="left" vertical="center"/>
    </xf>
    <xf numFmtId="0" fontId="0" fillId="0" borderId="2" xfId="0" applyBorder="1" applyAlignment="1">
      <alignment horizontal="left" vertical="top" wrapText="1"/>
    </xf>
    <xf numFmtId="176" fontId="0" fillId="0" borderId="2" xfId="0" applyNumberForma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49" fontId="0" fillId="0" borderId="2" xfId="0" applyNumberFormat="1" applyBorder="1" applyAlignment="1">
      <alignment horizontal="left" vertical="center" wrapText="1"/>
    </xf>
    <xf numFmtId="10" fontId="0" fillId="0" borderId="2" xfId="0" applyNumberFormat="1" applyBorder="1" applyAlignment="1">
      <alignment horizontal="left" vertical="center"/>
    </xf>
    <xf numFmtId="0" fontId="0" fillId="0" borderId="0" xfId="0" applyAlignment="1">
      <alignment horizontal="center"/>
    </xf>
    <xf numFmtId="0" fontId="0" fillId="3" borderId="0" xfId="0" applyFill="1"/>
    <xf numFmtId="14" fontId="0" fillId="0" borderId="2" xfId="0" applyNumberFormat="1" applyBorder="1" applyAlignment="1">
      <alignment horizontal="left" vertical="center" wrapText="1"/>
    </xf>
    <xf numFmtId="176" fontId="7" fillId="0" borderId="1" xfId="0" applyNumberFormat="1" applyFont="1" applyBorder="1" applyAlignment="1">
      <alignment horizontal="center" vertical="center"/>
    </xf>
    <xf numFmtId="176" fontId="7" fillId="4" borderId="1" xfId="0" applyNumberFormat="1" applyFont="1" applyFill="1" applyBorder="1" applyAlignment="1">
      <alignment horizontal="center" vertical="center"/>
    </xf>
    <xf numFmtId="176" fontId="7" fillId="2" borderId="1" xfId="0" applyNumberFormat="1" applyFont="1" applyFill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 wrapText="1"/>
    </xf>
    <xf numFmtId="10" fontId="0" fillId="0" borderId="1" xfId="0" applyNumberFormat="1" applyBorder="1" applyAlignment="1">
      <alignment horizontal="center" vertical="center"/>
    </xf>
    <xf numFmtId="4" fontId="0" fillId="0" borderId="1" xfId="0" applyNumberFormat="1" applyBorder="1" applyAlignment="1">
      <alignment horizontal="center" vertical="center"/>
    </xf>
    <xf numFmtId="177" fontId="0" fillId="4" borderId="1" xfId="0" applyNumberFormat="1" applyFill="1" applyBorder="1" applyAlignment="1">
      <alignment horizontal="center" vertical="center"/>
    </xf>
    <xf numFmtId="14" fontId="0" fillId="4" borderId="1" xfId="0" applyNumberFormat="1" applyFill="1" applyBorder="1" applyAlignment="1">
      <alignment horizontal="center" vertical="center"/>
    </xf>
    <xf numFmtId="176" fontId="0" fillId="4" borderId="1" xfId="0" applyNumberFormat="1" applyFill="1" applyBorder="1" applyAlignment="1">
      <alignment horizontal="center" vertical="center"/>
    </xf>
    <xf numFmtId="176" fontId="0" fillId="4" borderId="1" xfId="0" applyNumberFormat="1" applyFill="1" applyBorder="1" applyAlignment="1">
      <alignment horizontal="center" vertical="center" wrapText="1"/>
    </xf>
    <xf numFmtId="10" fontId="0" fillId="4" borderId="1" xfId="0" applyNumberFormat="1" applyFill="1" applyBorder="1" applyAlignment="1">
      <alignment horizontal="center" vertical="center"/>
    </xf>
    <xf numFmtId="4" fontId="0" fillId="4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177" fontId="0" fillId="2" borderId="1" xfId="0" applyNumberFormat="1" applyFill="1" applyBorder="1" applyAlignment="1">
      <alignment horizontal="center" vertical="center"/>
    </xf>
    <xf numFmtId="14" fontId="0" fillId="2" borderId="1" xfId="0" applyNumberFormat="1" applyFill="1" applyBorder="1" applyAlignment="1">
      <alignment horizontal="center" vertical="center"/>
    </xf>
    <xf numFmtId="176" fontId="0" fillId="2" borderId="1" xfId="0" applyNumberFormat="1" applyFill="1" applyBorder="1" applyAlignment="1">
      <alignment horizontal="center" vertical="center" wrapText="1"/>
    </xf>
    <xf numFmtId="176" fontId="0" fillId="2" borderId="1" xfId="0" applyNumberFormat="1" applyFill="1" applyBorder="1" applyAlignment="1">
      <alignment horizontal="center" vertical="center"/>
    </xf>
    <xf numFmtId="10" fontId="0" fillId="2" borderId="1" xfId="0" applyNumberFormat="1" applyFill="1" applyBorder="1" applyAlignment="1">
      <alignment horizontal="center" vertical="center"/>
    </xf>
    <xf numFmtId="14" fontId="0" fillId="2" borderId="1" xfId="0" applyNumberForma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10" fontId="0" fillId="0" borderId="1" xfId="0" applyNumberFormat="1" applyBorder="1" applyAlignment="1">
      <alignment horizontal="center" vertical="center" wrapText="1"/>
    </xf>
    <xf numFmtId="10" fontId="0" fillId="3" borderId="1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77" fontId="0" fillId="4" borderId="1" xfId="0" applyNumberFormat="1" applyFill="1" applyBorder="1" applyAlignment="1">
      <alignment horizontal="center" vertical="center" wrapText="1"/>
    </xf>
    <xf numFmtId="14" fontId="0" fillId="4" borderId="1" xfId="0" applyNumberFormat="1" applyFill="1" applyBorder="1" applyAlignment="1">
      <alignment horizontal="center" vertical="center" wrapText="1"/>
    </xf>
    <xf numFmtId="10" fontId="0" fillId="4" borderId="1" xfId="0" applyNumberForma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9" fontId="0" fillId="4" borderId="1" xfId="0" applyNumberFormat="1" applyFill="1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3" borderId="2" xfId="0" applyFill="1" applyBorder="1" applyAlignment="1">
      <alignment horizontal="left" vertical="center" wrapText="1"/>
    </xf>
    <xf numFmtId="0" fontId="0" fillId="3" borderId="2" xfId="0" applyFill="1" applyBorder="1" applyAlignment="1">
      <alignment horizontal="center" vertical="center" wrapText="1"/>
    </xf>
    <xf numFmtId="10" fontId="0" fillId="3" borderId="2" xfId="0" applyNumberFormat="1" applyFill="1" applyBorder="1" applyAlignment="1">
      <alignment horizontal="left" vertical="center"/>
    </xf>
    <xf numFmtId="176" fontId="0" fillId="3" borderId="2" xfId="0" applyNumberFormat="1" applyFill="1" applyBorder="1" applyAlignment="1">
      <alignment horizontal="left" vertical="center"/>
    </xf>
    <xf numFmtId="0" fontId="0" fillId="3" borderId="2" xfId="0" applyFill="1" applyBorder="1" applyAlignment="1">
      <alignment horizontal="center" vertical="top" wrapText="1"/>
    </xf>
    <xf numFmtId="177" fontId="0" fillId="3" borderId="1" xfId="0" applyNumberFormat="1" applyFill="1" applyBorder="1" applyAlignment="1">
      <alignment horizontal="center" vertical="center" wrapText="1"/>
    </xf>
    <xf numFmtId="14" fontId="0" fillId="3" borderId="1" xfId="0" applyNumberFormat="1" applyFill="1" applyBorder="1" applyAlignment="1">
      <alignment horizontal="center" vertical="center" wrapText="1"/>
    </xf>
    <xf numFmtId="176" fontId="0" fillId="3" borderId="1" xfId="0" applyNumberFormat="1" applyFill="1" applyBorder="1" applyAlignment="1">
      <alignment horizontal="center" vertical="center" wrapText="1"/>
    </xf>
    <xf numFmtId="176" fontId="7" fillId="3" borderId="1" xfId="0" applyNumberFormat="1" applyFont="1" applyFill="1" applyBorder="1" applyAlignment="1">
      <alignment horizontal="center" vertical="center"/>
    </xf>
    <xf numFmtId="10" fontId="0" fillId="3" borderId="1" xfId="0" applyNumberFormat="1" applyFill="1" applyBorder="1" applyAlignment="1">
      <alignment horizontal="center" vertical="center" wrapText="1"/>
    </xf>
    <xf numFmtId="176" fontId="0" fillId="3" borderId="1" xfId="0" applyNumberFormat="1" applyFill="1" applyBorder="1" applyAlignment="1">
      <alignment horizontal="center" vertical="center"/>
    </xf>
    <xf numFmtId="14" fontId="0" fillId="3" borderId="1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176" fontId="0" fillId="7" borderId="1" xfId="0" applyNumberFormat="1" applyFill="1" applyBorder="1" applyAlignment="1">
      <alignment horizontal="center" vertical="center"/>
    </xf>
    <xf numFmtId="176" fontId="0" fillId="7" borderId="1" xfId="0" applyNumberFormat="1" applyFill="1" applyBorder="1" applyAlignment="1">
      <alignment horizontal="center" vertical="center" wrapText="1"/>
    </xf>
    <xf numFmtId="49" fontId="0" fillId="0" borderId="1" xfId="0" applyNumberFormat="1" applyBorder="1" applyAlignment="1">
      <alignment vertical="center" wrapText="1"/>
    </xf>
    <xf numFmtId="49" fontId="0" fillId="3" borderId="2" xfId="0" applyNumberFormat="1" applyFill="1" applyBorder="1" applyAlignment="1">
      <alignment horizontal="left" vertical="center" wrapText="1"/>
    </xf>
    <xf numFmtId="0" fontId="0" fillId="0" borderId="2" xfId="0" applyBorder="1" applyAlignment="1">
      <alignment vertical="center" wrapText="1"/>
    </xf>
    <xf numFmtId="0" fontId="0" fillId="3" borderId="2" xfId="0" applyFill="1" applyBorder="1" applyAlignment="1">
      <alignment vertical="center" wrapText="1"/>
    </xf>
    <xf numFmtId="0" fontId="0" fillId="0" borderId="1" xfId="0" applyBorder="1"/>
    <xf numFmtId="0" fontId="0" fillId="0" borderId="1" xfId="0" applyBorder="1" applyAlignment="1">
      <alignment horizontal="center"/>
    </xf>
    <xf numFmtId="177" fontId="0" fillId="3" borderId="1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4" borderId="1" xfId="0" applyFill="1" applyBorder="1"/>
    <xf numFmtId="0" fontId="0" fillId="0" borderId="0" xfId="0" applyAlignment="1">
      <alignment horizontal="left"/>
    </xf>
    <xf numFmtId="176" fontId="0" fillId="0" borderId="1" xfId="0" applyNumberFormat="1" applyBorder="1"/>
    <xf numFmtId="176" fontId="0" fillId="4" borderId="1" xfId="0" applyNumberFormat="1" applyFill="1" applyBorder="1" applyAlignment="1">
      <alignment horizontal="center"/>
    </xf>
    <xf numFmtId="176" fontId="0" fillId="0" borderId="0" xfId="0" applyNumberFormat="1"/>
    <xf numFmtId="176" fontId="0" fillId="3" borderId="2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0" fillId="0" borderId="2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4" fontId="0" fillId="0" borderId="2" xfId="0" applyNumberFormat="1" applyBorder="1" applyAlignment="1">
      <alignment horizontal="left" vertical="center"/>
    </xf>
    <xf numFmtId="4" fontId="0" fillId="0" borderId="4" xfId="0" applyNumberFormat="1" applyBorder="1" applyAlignment="1">
      <alignment horizontal="left" vertical="center"/>
    </xf>
    <xf numFmtId="4" fontId="0" fillId="0" borderId="3" xfId="0" applyNumberFormat="1" applyBorder="1" applyAlignment="1">
      <alignment horizontal="left" vertical="center"/>
    </xf>
    <xf numFmtId="10" fontId="0" fillId="0" borderId="2" xfId="0" applyNumberFormat="1" applyBorder="1" applyAlignment="1">
      <alignment horizontal="left" vertical="center"/>
    </xf>
    <xf numFmtId="10" fontId="0" fillId="0" borderId="4" xfId="0" applyNumberFormat="1" applyBorder="1" applyAlignment="1">
      <alignment horizontal="left" vertical="center"/>
    </xf>
    <xf numFmtId="10" fontId="0" fillId="0" borderId="3" xfId="0" applyNumberFormat="1" applyBorder="1" applyAlignment="1">
      <alignment horizontal="left" vertical="center"/>
    </xf>
    <xf numFmtId="176" fontId="0" fillId="0" borderId="2" xfId="0" applyNumberFormat="1" applyBorder="1" applyAlignment="1">
      <alignment horizontal="left" vertical="center"/>
    </xf>
    <xf numFmtId="176" fontId="0" fillId="0" borderId="4" xfId="0" applyNumberFormat="1" applyBorder="1" applyAlignment="1">
      <alignment horizontal="left" vertical="center"/>
    </xf>
    <xf numFmtId="176" fontId="0" fillId="0" borderId="3" xfId="0" applyNumberFormat="1" applyBorder="1" applyAlignment="1">
      <alignment horizontal="left" vertical="center"/>
    </xf>
    <xf numFmtId="14" fontId="0" fillId="0" borderId="2" xfId="0" applyNumberFormat="1" applyBorder="1" applyAlignment="1">
      <alignment horizontal="left" vertical="center" wrapText="1"/>
    </xf>
    <xf numFmtId="14" fontId="0" fillId="0" borderId="4" xfId="0" applyNumberFormat="1" applyBorder="1" applyAlignment="1">
      <alignment horizontal="left" vertical="center" wrapText="1"/>
    </xf>
    <xf numFmtId="14" fontId="0" fillId="0" borderId="3" xfId="0" applyNumberFormat="1" applyBorder="1" applyAlignment="1">
      <alignment horizontal="left" vertical="center" wrapText="1"/>
    </xf>
    <xf numFmtId="0" fontId="0" fillId="0" borderId="2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49" fontId="0" fillId="0" borderId="2" xfId="0" applyNumberFormat="1" applyBorder="1" applyAlignment="1">
      <alignment horizontal="left" vertical="center" wrapText="1"/>
    </xf>
    <xf numFmtId="49" fontId="0" fillId="0" borderId="3" xfId="0" applyNumberFormat="1" applyBorder="1" applyAlignment="1">
      <alignment horizontal="left" vertical="center" wrapText="1"/>
    </xf>
    <xf numFmtId="0" fontId="0" fillId="0" borderId="2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14" fontId="0" fillId="0" borderId="3" xfId="0" applyNumberFormat="1" applyBorder="1" applyAlignment="1">
      <alignment horizontal="left" vertical="center"/>
    </xf>
    <xf numFmtId="14" fontId="0" fillId="0" borderId="2" xfId="0" applyNumberFormat="1" applyBorder="1" applyAlignment="1">
      <alignment horizontal="left" vertical="center"/>
    </xf>
    <xf numFmtId="10" fontId="0" fillId="2" borderId="2" xfId="0" applyNumberFormat="1" applyFill="1" applyBorder="1" applyAlignment="1">
      <alignment horizontal="left" vertical="center"/>
    </xf>
    <xf numFmtId="10" fontId="0" fillId="2" borderId="4" xfId="0" applyNumberFormat="1" applyFill="1" applyBorder="1" applyAlignment="1">
      <alignment horizontal="left" vertical="center"/>
    </xf>
    <xf numFmtId="176" fontId="0" fillId="2" borderId="2" xfId="0" applyNumberFormat="1" applyFill="1" applyBorder="1" applyAlignment="1">
      <alignment horizontal="left" vertical="center"/>
    </xf>
    <xf numFmtId="176" fontId="0" fillId="2" borderId="4" xfId="0" applyNumberFormat="1" applyFill="1" applyBorder="1" applyAlignment="1">
      <alignment horizontal="left" vertical="center"/>
    </xf>
    <xf numFmtId="14" fontId="0" fillId="2" borderId="2" xfId="0" applyNumberFormat="1" applyFill="1" applyBorder="1" applyAlignment="1">
      <alignment horizontal="left" vertical="center" wrapText="1"/>
    </xf>
    <xf numFmtId="0" fontId="0" fillId="2" borderId="4" xfId="0" applyFill="1" applyBorder="1" applyAlignment="1">
      <alignment horizontal="left" vertical="center"/>
    </xf>
    <xf numFmtId="0" fontId="0" fillId="2" borderId="2" xfId="0" applyFill="1" applyBorder="1" applyAlignment="1">
      <alignment horizontal="left" vertical="top" wrapText="1"/>
    </xf>
    <xf numFmtId="0" fontId="0" fillId="2" borderId="3" xfId="0" applyFill="1" applyBorder="1" applyAlignment="1">
      <alignment horizontal="left" vertical="top" wrapText="1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0" xfId="0" applyFill="1" applyAlignment="1">
      <alignment horizontal="left" vertical="center"/>
    </xf>
    <xf numFmtId="0" fontId="0" fillId="2" borderId="2" xfId="0" applyFill="1" applyBorder="1" applyAlignment="1">
      <alignment vertical="center" wrapText="1"/>
    </xf>
    <xf numFmtId="0" fontId="0" fillId="2" borderId="4" xfId="0" applyFill="1" applyBorder="1" applyAlignment="1">
      <alignment vertical="center" wrapText="1"/>
    </xf>
    <xf numFmtId="49" fontId="0" fillId="2" borderId="2" xfId="0" applyNumberFormat="1" applyFill="1" applyBorder="1" applyAlignment="1">
      <alignment horizontal="left" vertical="center" wrapText="1"/>
    </xf>
    <xf numFmtId="49" fontId="0" fillId="2" borderId="4" xfId="0" applyNumberFormat="1" applyFill="1" applyBorder="1" applyAlignment="1">
      <alignment horizontal="left" vertical="center" wrapText="1"/>
    </xf>
    <xf numFmtId="0" fontId="0" fillId="0" borderId="4" xfId="0" applyBorder="1" applyAlignment="1">
      <alignment horizontal="left" vertical="top" wrapText="1"/>
    </xf>
    <xf numFmtId="49" fontId="0" fillId="0" borderId="2" xfId="0" applyNumberFormat="1" applyBorder="1" applyAlignment="1">
      <alignment vertical="center" wrapText="1"/>
    </xf>
    <xf numFmtId="49" fontId="0" fillId="0" borderId="4" xfId="0" applyNumberFormat="1" applyBorder="1" applyAlignment="1">
      <alignment vertical="center" wrapText="1"/>
    </xf>
    <xf numFmtId="49" fontId="0" fillId="0" borderId="3" xfId="0" applyNumberFormat="1" applyBorder="1" applyAlignment="1">
      <alignment vertical="center" wrapText="1"/>
    </xf>
    <xf numFmtId="176" fontId="0" fillId="0" borderId="2" xfId="0" applyNumberFormat="1" applyBorder="1" applyAlignment="1">
      <alignment horizontal="left" vertical="center" wrapText="1"/>
    </xf>
    <xf numFmtId="176" fontId="0" fillId="0" borderId="3" xfId="0" applyNumberFormat="1" applyBorder="1" applyAlignment="1">
      <alignment horizontal="left" vertical="center" wrapText="1"/>
    </xf>
    <xf numFmtId="10" fontId="0" fillId="0" borderId="2" xfId="0" applyNumberFormat="1" applyBorder="1" applyAlignment="1">
      <alignment horizontal="left" vertical="center" wrapText="1"/>
    </xf>
    <xf numFmtId="10" fontId="0" fillId="0" borderId="3" xfId="0" applyNumberFormat="1" applyBorder="1" applyAlignment="1">
      <alignment horizontal="left" vertical="center" wrapText="1"/>
    </xf>
    <xf numFmtId="14" fontId="2" fillId="0" borderId="2" xfId="0" applyNumberFormat="1" applyFont="1" applyBorder="1" applyAlignment="1">
      <alignment horizontal="left" vertical="center"/>
    </xf>
    <xf numFmtId="14" fontId="2" fillId="0" borderId="4" xfId="0" applyNumberFormat="1" applyFont="1" applyBorder="1" applyAlignment="1">
      <alignment horizontal="left" vertical="center"/>
    </xf>
    <xf numFmtId="14" fontId="0" fillId="0" borderId="2" xfId="0" applyNumberFormat="1" applyBorder="1" applyAlignment="1">
      <alignment horizontal="left" vertical="top" wrapText="1"/>
    </xf>
    <xf numFmtId="14" fontId="0" fillId="0" borderId="3" xfId="0" applyNumberFormat="1" applyBorder="1" applyAlignment="1">
      <alignment horizontal="left" vertical="top" wrapText="1"/>
    </xf>
    <xf numFmtId="14" fontId="0" fillId="2" borderId="2" xfId="0" applyNumberFormat="1" applyFill="1" applyBorder="1" applyAlignment="1">
      <alignment horizontal="left" vertical="center"/>
    </xf>
    <xf numFmtId="14" fontId="0" fillId="2" borderId="4" xfId="0" applyNumberFormat="1" applyFill="1" applyBorder="1" applyAlignment="1">
      <alignment horizontal="left" vertical="center"/>
    </xf>
    <xf numFmtId="14" fontId="0" fillId="2" borderId="3" xfId="0" applyNumberFormat="1" applyFill="1" applyBorder="1" applyAlignment="1">
      <alignment horizontal="left" vertical="center"/>
    </xf>
    <xf numFmtId="176" fontId="0" fillId="2" borderId="3" xfId="0" applyNumberFormat="1" applyFill="1" applyBorder="1" applyAlignment="1">
      <alignment horizontal="left" vertical="center"/>
    </xf>
    <xf numFmtId="10" fontId="0" fillId="2" borderId="3" xfId="0" applyNumberFormat="1" applyFill="1" applyBorder="1" applyAlignment="1">
      <alignment horizontal="left" vertical="center"/>
    </xf>
    <xf numFmtId="0" fontId="0" fillId="2" borderId="2" xfId="0" applyFill="1" applyBorder="1" applyAlignment="1">
      <alignment horizontal="left" vertical="center" wrapText="1"/>
    </xf>
    <xf numFmtId="0" fontId="0" fillId="2" borderId="4" xfId="0" applyFill="1" applyBorder="1" applyAlignment="1">
      <alignment horizontal="left" vertical="center" wrapText="1"/>
    </xf>
    <xf numFmtId="0" fontId="0" fillId="2" borderId="3" xfId="0" applyFill="1" applyBorder="1" applyAlignment="1">
      <alignment horizontal="left" vertical="center" wrapText="1"/>
    </xf>
    <xf numFmtId="49" fontId="0" fillId="3" borderId="2" xfId="0" applyNumberFormat="1" applyFill="1" applyBorder="1" applyAlignment="1">
      <alignment vertical="center" wrapText="1"/>
    </xf>
    <xf numFmtId="49" fontId="0" fillId="3" borderId="4" xfId="0" applyNumberFormat="1" applyFill="1" applyBorder="1" applyAlignment="1">
      <alignment vertical="center" wrapText="1"/>
    </xf>
    <xf numFmtId="49" fontId="0" fillId="3" borderId="3" xfId="0" applyNumberFormat="1" applyFill="1" applyBorder="1" applyAlignment="1">
      <alignment vertical="center" wrapText="1"/>
    </xf>
    <xf numFmtId="49" fontId="0" fillId="2" borderId="3" xfId="0" applyNumberFormat="1" applyFill="1" applyBorder="1" applyAlignment="1">
      <alignment horizontal="left" vertical="center" wrapText="1"/>
    </xf>
    <xf numFmtId="0" fontId="0" fillId="2" borderId="2" xfId="0" applyFill="1" applyBorder="1" applyAlignment="1">
      <alignment horizontal="left" vertical="center"/>
    </xf>
    <xf numFmtId="0" fontId="0" fillId="2" borderId="3" xfId="0" applyFill="1" applyBorder="1" applyAlignment="1">
      <alignment horizontal="left" vertical="center"/>
    </xf>
    <xf numFmtId="14" fontId="0" fillId="2" borderId="2" xfId="0" applyNumberFormat="1" applyFill="1" applyBorder="1" applyAlignment="1">
      <alignment horizontal="left" vertical="top" wrapText="1"/>
    </xf>
    <xf numFmtId="14" fontId="0" fillId="2" borderId="4" xfId="0" applyNumberFormat="1" applyFill="1" applyBorder="1" applyAlignment="1">
      <alignment horizontal="left" vertical="top" wrapText="1"/>
    </xf>
    <xf numFmtId="14" fontId="0" fillId="2" borderId="3" xfId="0" applyNumberFormat="1" applyFill="1" applyBorder="1" applyAlignment="1">
      <alignment horizontal="left" vertical="top" wrapText="1"/>
    </xf>
    <xf numFmtId="0" fontId="4" fillId="0" borderId="1" xfId="0" applyFont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3" fillId="6" borderId="1" xfId="0" applyFont="1" applyFill="1" applyBorder="1" applyAlignment="1">
      <alignment horizontal="center"/>
    </xf>
    <xf numFmtId="176" fontId="2" fillId="0" borderId="2" xfId="0" applyNumberFormat="1" applyFont="1" applyBorder="1" applyAlignment="1">
      <alignment horizontal="left" vertical="center"/>
    </xf>
    <xf numFmtId="176" fontId="2" fillId="0" borderId="3" xfId="0" applyNumberFormat="1" applyFont="1" applyBorder="1" applyAlignment="1">
      <alignment horizontal="left" vertical="center"/>
    </xf>
    <xf numFmtId="10" fontId="2" fillId="0" borderId="2" xfId="0" applyNumberFormat="1" applyFont="1" applyBorder="1" applyAlignment="1">
      <alignment horizontal="left" vertical="center"/>
    </xf>
    <xf numFmtId="10" fontId="2" fillId="0" borderId="3" xfId="0" applyNumberFormat="1" applyFont="1" applyBorder="1" applyAlignment="1">
      <alignment horizontal="left" vertical="center"/>
    </xf>
    <xf numFmtId="0" fontId="3" fillId="5" borderId="1" xfId="0" applyFont="1" applyFill="1" applyBorder="1" applyAlignment="1">
      <alignment horizontal="center"/>
    </xf>
    <xf numFmtId="14" fontId="0" fillId="0" borderId="4" xfId="0" applyNumberFormat="1" applyBorder="1" applyAlignment="1">
      <alignment horizontal="left" vertical="center"/>
    </xf>
    <xf numFmtId="0" fontId="0" fillId="0" borderId="4" xfId="0" applyBorder="1" applyAlignment="1">
      <alignment vertical="center" wrapText="1"/>
    </xf>
    <xf numFmtId="49" fontId="0" fillId="0" borderId="4" xfId="0" applyNumberFormat="1" applyBorder="1" applyAlignment="1">
      <alignment horizontal="left" vertical="center" wrapText="1"/>
    </xf>
    <xf numFmtId="0" fontId="0" fillId="0" borderId="1" xfId="0" applyBorder="1" applyAlignment="1">
      <alignment horizontal="left"/>
    </xf>
    <xf numFmtId="0" fontId="0" fillId="0" borderId="0" xfId="0" applyAlignment="1">
      <alignment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19051</xdr:colOff>
      <xdr:row>0</xdr:row>
      <xdr:rowOff>171450</xdr:rowOff>
    </xdr:from>
    <xdr:to>
      <xdr:col>14</xdr:col>
      <xdr:colOff>585107</xdr:colOff>
      <xdr:row>22</xdr:row>
      <xdr:rowOff>151905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84C7002-718D-5F52-565F-F88DCED0F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9765" y="171450"/>
          <a:ext cx="8730342" cy="3872098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76</xdr:row>
      <xdr:rowOff>95250</xdr:rowOff>
    </xdr:from>
    <xdr:to>
      <xdr:col>14</xdr:col>
      <xdr:colOff>489857</xdr:colOff>
      <xdr:row>94</xdr:row>
      <xdr:rowOff>161509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DC7C5B2-0C61-E219-1987-6C2785841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65489" y="13539107"/>
          <a:ext cx="8549368" cy="3250331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95</xdr:row>
      <xdr:rowOff>57150</xdr:rowOff>
    </xdr:from>
    <xdr:to>
      <xdr:col>14</xdr:col>
      <xdr:colOff>449036</xdr:colOff>
      <xdr:row>113</xdr:row>
      <xdr:rowOff>132933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DB9F60ED-D741-4A32-35A9-71EBEC033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75014" y="16861971"/>
          <a:ext cx="8499022" cy="3259855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114</xdr:row>
      <xdr:rowOff>19050</xdr:rowOff>
    </xdr:from>
    <xdr:to>
      <xdr:col>14</xdr:col>
      <xdr:colOff>435429</xdr:colOff>
      <xdr:row>129</xdr:row>
      <xdr:rowOff>104425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401F92E0-5E0E-24BA-378A-EFB9516B0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03589" y="20184836"/>
          <a:ext cx="8456840" cy="2738768"/>
        </a:xfrm>
        <a:prstGeom prst="rect">
          <a:avLst/>
        </a:prstGeom>
      </xdr:spPr>
    </xdr:pic>
    <xdr:clientData/>
  </xdr:twoCellAnchor>
  <xdr:twoCellAnchor editAs="oneCell">
    <xdr:from>
      <xdr:col>2</xdr:col>
      <xdr:colOff>149679</xdr:colOff>
      <xdr:row>23</xdr:row>
      <xdr:rowOff>81643</xdr:rowOff>
    </xdr:from>
    <xdr:to>
      <xdr:col>14</xdr:col>
      <xdr:colOff>489857</xdr:colOff>
      <xdr:row>41</xdr:row>
      <xdr:rowOff>108857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48A69BC7-1494-2FF3-49A5-BE71957F9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10393" y="4150179"/>
          <a:ext cx="8504464" cy="3211285"/>
        </a:xfrm>
        <a:prstGeom prst="rect">
          <a:avLst/>
        </a:prstGeom>
      </xdr:spPr>
    </xdr:pic>
    <xdr:clientData/>
  </xdr:twoCellAnchor>
  <xdr:twoCellAnchor editAs="oneCell">
    <xdr:from>
      <xdr:col>2</xdr:col>
      <xdr:colOff>149679</xdr:colOff>
      <xdr:row>42</xdr:row>
      <xdr:rowOff>1</xdr:rowOff>
    </xdr:from>
    <xdr:to>
      <xdr:col>14</xdr:col>
      <xdr:colOff>435428</xdr:colOff>
      <xdr:row>60</xdr:row>
      <xdr:rowOff>73073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67353DF6-2101-F6D4-45FD-9D0FC2301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0393" y="7429501"/>
          <a:ext cx="8450035" cy="3257143"/>
        </a:xfrm>
        <a:prstGeom prst="rect">
          <a:avLst/>
        </a:prstGeom>
      </xdr:spPr>
    </xdr:pic>
    <xdr:clientData/>
  </xdr:twoCellAnchor>
  <xdr:twoCellAnchor editAs="oneCell">
    <xdr:from>
      <xdr:col>2</xdr:col>
      <xdr:colOff>210511</xdr:colOff>
      <xdr:row>61</xdr:row>
      <xdr:rowOff>112059</xdr:rowOff>
    </xdr:from>
    <xdr:to>
      <xdr:col>14</xdr:col>
      <xdr:colOff>462643</xdr:colOff>
      <xdr:row>75</xdr:row>
      <xdr:rowOff>112058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D2865335-50A6-A9B4-2386-C345DF5F0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71225" y="10902523"/>
          <a:ext cx="8416418" cy="2476499"/>
        </a:xfrm>
        <a:prstGeom prst="rect">
          <a:avLst/>
        </a:prstGeom>
      </xdr:spPr>
    </xdr:pic>
    <xdr:clientData/>
  </xdr:twoCellAnchor>
  <xdr:twoCellAnchor editAs="oneCell">
    <xdr:from>
      <xdr:col>2</xdr:col>
      <xdr:colOff>100853</xdr:colOff>
      <xdr:row>130</xdr:row>
      <xdr:rowOff>11206</xdr:rowOff>
    </xdr:from>
    <xdr:to>
      <xdr:col>14</xdr:col>
      <xdr:colOff>449036</xdr:colOff>
      <xdr:row>152</xdr:row>
      <xdr:rowOff>171497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582D4C13-8D6C-60AF-2934-84E61E71C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61567" y="23007277"/>
          <a:ext cx="8512469" cy="4051934"/>
        </a:xfrm>
        <a:prstGeom prst="rect">
          <a:avLst/>
        </a:prstGeom>
      </xdr:spPr>
    </xdr:pic>
    <xdr:clientData/>
  </xdr:twoCellAnchor>
  <xdr:twoCellAnchor editAs="oneCell">
    <xdr:from>
      <xdr:col>2</xdr:col>
      <xdr:colOff>134469</xdr:colOff>
      <xdr:row>177</xdr:row>
      <xdr:rowOff>78441</xdr:rowOff>
    </xdr:from>
    <xdr:to>
      <xdr:col>14</xdr:col>
      <xdr:colOff>449036</xdr:colOff>
      <xdr:row>195</xdr:row>
      <xdr:rowOff>156882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C93B4E75-1567-2B79-043D-B1A31A157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95183" y="31388477"/>
          <a:ext cx="8478853" cy="3262512"/>
        </a:xfrm>
        <a:prstGeom prst="rect">
          <a:avLst/>
        </a:prstGeom>
      </xdr:spPr>
    </xdr:pic>
    <xdr:clientData/>
  </xdr:twoCellAnchor>
  <xdr:twoCellAnchor editAs="oneCell">
    <xdr:from>
      <xdr:col>2</xdr:col>
      <xdr:colOff>168088</xdr:colOff>
      <xdr:row>215</xdr:row>
      <xdr:rowOff>44824</xdr:rowOff>
    </xdr:from>
    <xdr:to>
      <xdr:col>14</xdr:col>
      <xdr:colOff>489857</xdr:colOff>
      <xdr:row>233</xdr:row>
      <xdr:rowOff>160387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DB39D59B-C66E-4F6D-F99D-A19D4E25E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28802" y="38076788"/>
          <a:ext cx="8486055" cy="3299635"/>
        </a:xfrm>
        <a:prstGeom prst="rect">
          <a:avLst/>
        </a:prstGeom>
      </xdr:spPr>
    </xdr:pic>
    <xdr:clientData/>
  </xdr:twoCellAnchor>
  <xdr:twoCellAnchor editAs="oneCell">
    <xdr:from>
      <xdr:col>2</xdr:col>
      <xdr:colOff>212911</xdr:colOff>
      <xdr:row>234</xdr:row>
      <xdr:rowOff>44823</xdr:rowOff>
    </xdr:from>
    <xdr:to>
      <xdr:col>14</xdr:col>
      <xdr:colOff>462643</xdr:colOff>
      <xdr:row>248</xdr:row>
      <xdr:rowOff>68039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8CDB157A-CBA9-59AA-0922-6467D1474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73625" y="41437752"/>
          <a:ext cx="8414018" cy="2499716"/>
        </a:xfrm>
        <a:prstGeom prst="rect">
          <a:avLst/>
        </a:prstGeom>
      </xdr:spPr>
    </xdr:pic>
    <xdr:clientData/>
  </xdr:twoCellAnchor>
  <xdr:twoCellAnchor editAs="oneCell">
    <xdr:from>
      <xdr:col>2</xdr:col>
      <xdr:colOff>201705</xdr:colOff>
      <xdr:row>248</xdr:row>
      <xdr:rowOff>145677</xdr:rowOff>
    </xdr:from>
    <xdr:to>
      <xdr:col>14</xdr:col>
      <xdr:colOff>421821</xdr:colOff>
      <xdr:row>263</xdr:row>
      <xdr:rowOff>122932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F765D1D6-243C-C9DC-4A4C-D1EE45508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62419" y="44015106"/>
          <a:ext cx="8384402" cy="2630647"/>
        </a:xfrm>
        <a:prstGeom prst="rect">
          <a:avLst/>
        </a:prstGeom>
      </xdr:spPr>
    </xdr:pic>
    <xdr:clientData/>
  </xdr:twoCellAnchor>
  <xdr:twoCellAnchor editAs="oneCell">
    <xdr:from>
      <xdr:col>2</xdr:col>
      <xdr:colOff>149678</xdr:colOff>
      <xdr:row>264</xdr:row>
      <xdr:rowOff>108857</xdr:rowOff>
    </xdr:from>
    <xdr:to>
      <xdr:col>14</xdr:col>
      <xdr:colOff>476250</xdr:colOff>
      <xdr:row>283</xdr:row>
      <xdr:rowOff>71701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542A0ECF-F5CE-372A-CEF8-7B70AAA24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510392" y="46808571"/>
          <a:ext cx="8490858" cy="3323809"/>
        </a:xfrm>
        <a:prstGeom prst="rect">
          <a:avLst/>
        </a:prstGeom>
      </xdr:spPr>
    </xdr:pic>
    <xdr:clientData/>
  </xdr:twoCellAnchor>
  <xdr:twoCellAnchor editAs="oneCell">
    <xdr:from>
      <xdr:col>2</xdr:col>
      <xdr:colOff>27214</xdr:colOff>
      <xdr:row>299</xdr:row>
      <xdr:rowOff>0</xdr:rowOff>
    </xdr:from>
    <xdr:to>
      <xdr:col>14</xdr:col>
      <xdr:colOff>544285</xdr:colOff>
      <xdr:row>319</xdr:row>
      <xdr:rowOff>147857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494EF1EB-F59F-428B-F27F-2FDB278C3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87928" y="52890964"/>
          <a:ext cx="8681357" cy="3685714"/>
        </a:xfrm>
        <a:prstGeom prst="rect">
          <a:avLst/>
        </a:prstGeom>
      </xdr:spPr>
    </xdr:pic>
    <xdr:clientData/>
  </xdr:twoCellAnchor>
  <xdr:twoCellAnchor editAs="oneCell">
    <xdr:from>
      <xdr:col>2</xdr:col>
      <xdr:colOff>122465</xdr:colOff>
      <xdr:row>348</xdr:row>
      <xdr:rowOff>81643</xdr:rowOff>
    </xdr:from>
    <xdr:to>
      <xdr:col>14</xdr:col>
      <xdr:colOff>517070</xdr:colOff>
      <xdr:row>367</xdr:row>
      <xdr:rowOff>149249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79B4ED78-C1DB-8B86-7297-8AA99D13D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83179" y="61640357"/>
          <a:ext cx="8558891" cy="3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379</xdr:row>
      <xdr:rowOff>149678</xdr:rowOff>
    </xdr:from>
    <xdr:to>
      <xdr:col>14</xdr:col>
      <xdr:colOff>544286</xdr:colOff>
      <xdr:row>397</xdr:row>
      <xdr:rowOff>127512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7836A900-5810-FC1B-BE47-F9E5F7D39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55964" y="67192071"/>
          <a:ext cx="8613322" cy="3161905"/>
        </a:xfrm>
        <a:prstGeom prst="rect">
          <a:avLst/>
        </a:prstGeom>
      </xdr:spPr>
    </xdr:pic>
    <xdr:clientData/>
  </xdr:twoCellAnchor>
  <xdr:twoCellAnchor editAs="oneCell">
    <xdr:from>
      <xdr:col>2</xdr:col>
      <xdr:colOff>81643</xdr:colOff>
      <xdr:row>398</xdr:row>
      <xdr:rowOff>122465</xdr:rowOff>
    </xdr:from>
    <xdr:to>
      <xdr:col>14</xdr:col>
      <xdr:colOff>503464</xdr:colOff>
      <xdr:row>414</xdr:row>
      <xdr:rowOff>130274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1B9F6D8D-2C7B-021C-C024-81CF2F01F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442357" y="70525822"/>
          <a:ext cx="8586107" cy="28380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6"/>
  <sheetViews>
    <sheetView tabSelected="1" topLeftCell="A28" workbookViewId="0">
      <selection activeCell="A40" sqref="A40:G40"/>
    </sheetView>
  </sheetViews>
  <sheetFormatPr defaultRowHeight="14.25" x14ac:dyDescent="0.2"/>
  <cols>
    <col min="2" max="2" width="17.75" bestFit="1" customWidth="1"/>
    <col min="3" max="3" width="13" bestFit="1" customWidth="1"/>
    <col min="4" max="4" width="29.25" customWidth="1"/>
    <col min="5" max="5" width="35.875" bestFit="1" customWidth="1"/>
    <col min="6" max="6" width="11.5" bestFit="1" customWidth="1"/>
    <col min="7" max="8" width="11.5" customWidth="1"/>
    <col min="9" max="9" width="11.125" bestFit="1" customWidth="1"/>
    <col min="10" max="10" width="11.125" customWidth="1"/>
    <col min="11" max="11" width="9" bestFit="1" customWidth="1"/>
    <col min="12" max="13" width="13" bestFit="1" customWidth="1"/>
    <col min="14" max="16" width="11.125" customWidth="1"/>
    <col min="17" max="17" width="11.75" bestFit="1" customWidth="1"/>
    <col min="18" max="18" width="9" bestFit="1" customWidth="1"/>
    <col min="20" max="20" width="13" bestFit="1" customWidth="1"/>
    <col min="21" max="21" width="10" bestFit="1" customWidth="1"/>
    <col min="22" max="22" width="9" bestFit="1" customWidth="1"/>
    <col min="23" max="23" width="9" customWidth="1"/>
    <col min="24" max="24" width="13" bestFit="1" customWidth="1"/>
  </cols>
  <sheetData>
    <row r="1" spans="1:24" ht="23.25" x14ac:dyDescent="0.35">
      <c r="A1" s="157" t="s">
        <v>36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  <c r="W1" s="157"/>
      <c r="X1" s="157"/>
    </row>
    <row r="2" spans="1:24" x14ac:dyDescent="0.2">
      <c r="A2" s="159" t="s">
        <v>33</v>
      </c>
      <c r="B2" s="159"/>
      <c r="C2" s="159"/>
      <c r="D2" s="159"/>
      <c r="E2" s="159"/>
      <c r="F2" s="159"/>
      <c r="G2" s="159"/>
      <c r="H2" s="159"/>
      <c r="I2" s="159"/>
      <c r="J2" s="159"/>
      <c r="K2" s="158" t="s">
        <v>35</v>
      </c>
      <c r="L2" s="158"/>
      <c r="M2" s="158"/>
      <c r="N2" s="158"/>
      <c r="O2" s="158"/>
      <c r="P2" s="158"/>
      <c r="Q2" s="158"/>
      <c r="R2" s="158"/>
      <c r="S2" s="164" t="s">
        <v>34</v>
      </c>
      <c r="T2" s="164"/>
      <c r="U2" s="164"/>
      <c r="V2" s="164"/>
      <c r="W2" s="164"/>
      <c r="X2" s="164"/>
    </row>
    <row r="3" spans="1:24" x14ac:dyDescent="0.2">
      <c r="A3" s="1" t="s">
        <v>4</v>
      </c>
      <c r="B3" s="1" t="s">
        <v>43</v>
      </c>
      <c r="C3" s="1" t="s">
        <v>11</v>
      </c>
      <c r="D3" s="1" t="s">
        <v>0</v>
      </c>
      <c r="E3" s="1" t="s">
        <v>5</v>
      </c>
      <c r="F3" s="1" t="s">
        <v>1</v>
      </c>
      <c r="G3" s="1" t="s">
        <v>3</v>
      </c>
      <c r="H3" s="1" t="s">
        <v>40</v>
      </c>
      <c r="I3" s="1" t="s">
        <v>2</v>
      </c>
      <c r="J3" s="1" t="s">
        <v>39</v>
      </c>
      <c r="K3" s="1" t="s">
        <v>37</v>
      </c>
      <c r="L3" s="1" t="s">
        <v>64</v>
      </c>
      <c r="M3" s="1" t="s">
        <v>65</v>
      </c>
      <c r="N3" s="1" t="s">
        <v>38</v>
      </c>
      <c r="O3" s="1" t="s">
        <v>30</v>
      </c>
      <c r="P3" s="1" t="s">
        <v>31</v>
      </c>
      <c r="Q3" s="1" t="s">
        <v>28</v>
      </c>
      <c r="R3" s="1" t="s">
        <v>29</v>
      </c>
      <c r="S3" s="1" t="s">
        <v>3</v>
      </c>
      <c r="T3" s="1" t="s">
        <v>32</v>
      </c>
      <c r="U3" s="1" t="s">
        <v>47</v>
      </c>
      <c r="V3" s="1" t="s">
        <v>48</v>
      </c>
      <c r="W3" s="1" t="s">
        <v>94</v>
      </c>
      <c r="X3" s="1" t="s">
        <v>9</v>
      </c>
    </row>
    <row r="4" spans="1:24" ht="44.25" customHeight="1" x14ac:dyDescent="0.2">
      <c r="A4" s="83">
        <v>1</v>
      </c>
      <c r="B4" s="83" t="s">
        <v>44</v>
      </c>
      <c r="C4" s="86" t="s">
        <v>6</v>
      </c>
      <c r="D4" s="106" t="s">
        <v>8</v>
      </c>
      <c r="E4" s="89" t="s">
        <v>7</v>
      </c>
      <c r="F4" s="160">
        <v>408312</v>
      </c>
      <c r="G4" s="162">
        <v>0.2</v>
      </c>
      <c r="H4" s="160">
        <f>F4*G4</f>
        <v>81662.400000000009</v>
      </c>
      <c r="I4" s="111">
        <v>44728</v>
      </c>
      <c r="J4" s="138" t="s">
        <v>41</v>
      </c>
      <c r="K4" s="19">
        <v>1</v>
      </c>
      <c r="L4" s="20">
        <v>44984</v>
      </c>
      <c r="M4" s="21">
        <v>204156</v>
      </c>
      <c r="N4" s="20">
        <v>45008</v>
      </c>
      <c r="O4" s="22">
        <v>0</v>
      </c>
      <c r="P4" s="16">
        <v>204156</v>
      </c>
      <c r="Q4" s="16">
        <f>O4+P4</f>
        <v>204156</v>
      </c>
      <c r="R4" s="23">
        <f>Q4/F4</f>
        <v>0.5</v>
      </c>
      <c r="S4" s="23">
        <f>G4</f>
        <v>0.2</v>
      </c>
      <c r="T4" s="21">
        <f>Q4*S4</f>
        <v>40831.200000000004</v>
      </c>
      <c r="U4" s="20">
        <v>45182</v>
      </c>
      <c r="V4" s="64" t="s">
        <v>49</v>
      </c>
      <c r="W4" s="64"/>
      <c r="X4" s="24"/>
    </row>
    <row r="5" spans="1:24" ht="16.5" customHeight="1" x14ac:dyDescent="0.2">
      <c r="A5" s="85"/>
      <c r="B5" s="85"/>
      <c r="C5" s="88"/>
      <c r="D5" s="107"/>
      <c r="E5" s="91"/>
      <c r="F5" s="161"/>
      <c r="G5" s="163"/>
      <c r="H5" s="161"/>
      <c r="I5" s="110"/>
      <c r="J5" s="139"/>
      <c r="K5" s="25">
        <v>2</v>
      </c>
      <c r="L5" s="26">
        <v>45163</v>
      </c>
      <c r="M5" s="27">
        <v>204156</v>
      </c>
      <c r="N5" s="26"/>
      <c r="O5" s="28"/>
      <c r="P5" s="17">
        <v>0</v>
      </c>
      <c r="Q5" s="17">
        <f>O5+P5</f>
        <v>0</v>
      </c>
      <c r="R5" s="29"/>
      <c r="S5" s="29">
        <f>G4</f>
        <v>0.2</v>
      </c>
      <c r="T5" s="27"/>
      <c r="U5" s="26"/>
      <c r="V5" s="64" t="s">
        <v>49</v>
      </c>
      <c r="W5" s="64"/>
      <c r="X5" s="30"/>
    </row>
    <row r="6" spans="1:24" s="14" customFormat="1" ht="15" x14ac:dyDescent="0.2">
      <c r="A6" s="120">
        <v>2</v>
      </c>
      <c r="B6" s="120" t="s">
        <v>45</v>
      </c>
      <c r="C6" s="152" t="s">
        <v>10</v>
      </c>
      <c r="D6" s="126" t="s">
        <v>12</v>
      </c>
      <c r="E6" s="145" t="s">
        <v>13</v>
      </c>
      <c r="F6" s="114">
        <v>496080</v>
      </c>
      <c r="G6" s="112">
        <v>0.2</v>
      </c>
      <c r="H6" s="114">
        <f>F6*G6</f>
        <v>99216</v>
      </c>
      <c r="I6" s="140">
        <v>44482</v>
      </c>
      <c r="J6" s="154" t="s">
        <v>46</v>
      </c>
      <c r="K6" s="32">
        <v>1</v>
      </c>
      <c r="L6" s="33">
        <v>44560</v>
      </c>
      <c r="M6" s="34">
        <v>148824</v>
      </c>
      <c r="N6" s="33">
        <v>44557</v>
      </c>
      <c r="O6" s="34">
        <v>148824</v>
      </c>
      <c r="P6" s="35"/>
      <c r="Q6" s="18">
        <f>O6+P6</f>
        <v>148824</v>
      </c>
      <c r="R6" s="36">
        <f>Q6/F6</f>
        <v>0.3</v>
      </c>
      <c r="S6" s="36">
        <f>G6</f>
        <v>0.2</v>
      </c>
      <c r="T6" s="34">
        <f>Q6*S6</f>
        <v>29764.800000000003</v>
      </c>
      <c r="U6" s="37">
        <v>45182</v>
      </c>
      <c r="V6" s="34" t="s">
        <v>50</v>
      </c>
      <c r="W6" s="34"/>
      <c r="X6" s="38"/>
    </row>
    <row r="7" spans="1:24" s="14" customFormat="1" ht="15" x14ac:dyDescent="0.2">
      <c r="A7" s="122"/>
      <c r="B7" s="122"/>
      <c r="C7" s="117"/>
      <c r="D7" s="127"/>
      <c r="E7" s="146"/>
      <c r="F7" s="115"/>
      <c r="G7" s="113"/>
      <c r="H7" s="115"/>
      <c r="I7" s="141"/>
      <c r="J7" s="155"/>
      <c r="K7" s="32">
        <v>2</v>
      </c>
      <c r="L7" s="33">
        <v>44650</v>
      </c>
      <c r="M7" s="34">
        <v>322452</v>
      </c>
      <c r="N7" s="33">
        <v>44804</v>
      </c>
      <c r="O7" s="34">
        <v>322452</v>
      </c>
      <c r="P7" s="35"/>
      <c r="Q7" s="18">
        <f t="shared" ref="Q7:Q28" si="0">O7+P7</f>
        <v>322452</v>
      </c>
      <c r="R7" s="36">
        <f>Q7/F6</f>
        <v>0.65</v>
      </c>
      <c r="S7" s="36">
        <f>G6</f>
        <v>0.2</v>
      </c>
      <c r="T7" s="34">
        <f t="shared" ref="T7:T8" si="1">Q7*S7</f>
        <v>64490.400000000001</v>
      </c>
      <c r="U7" s="37">
        <v>45182</v>
      </c>
      <c r="V7" s="34" t="s">
        <v>50</v>
      </c>
      <c r="W7" s="34"/>
      <c r="X7" s="38"/>
    </row>
    <row r="8" spans="1:24" s="14" customFormat="1" ht="28.5" x14ac:dyDescent="0.2">
      <c r="A8" s="121"/>
      <c r="B8" s="121"/>
      <c r="C8" s="153"/>
      <c r="D8" s="151"/>
      <c r="E8" s="147"/>
      <c r="F8" s="143"/>
      <c r="G8" s="144"/>
      <c r="H8" s="143"/>
      <c r="I8" s="142"/>
      <c r="J8" s="156"/>
      <c r="K8" s="32">
        <v>3</v>
      </c>
      <c r="L8" s="37">
        <v>44925</v>
      </c>
      <c r="M8" s="34">
        <v>24804</v>
      </c>
      <c r="N8" s="37" t="s">
        <v>42</v>
      </c>
      <c r="O8" s="34">
        <v>24804</v>
      </c>
      <c r="P8" s="35"/>
      <c r="Q8" s="18">
        <f t="shared" si="0"/>
        <v>24804</v>
      </c>
      <c r="R8" s="36">
        <f>Q8/F6</f>
        <v>0.05</v>
      </c>
      <c r="S8" s="36">
        <f>G6</f>
        <v>0.2</v>
      </c>
      <c r="T8" s="34">
        <f t="shared" si="1"/>
        <v>4960.8</v>
      </c>
      <c r="U8" s="37">
        <v>45182</v>
      </c>
      <c r="V8" s="34" t="s">
        <v>50</v>
      </c>
      <c r="W8" s="34"/>
      <c r="X8" s="38"/>
    </row>
    <row r="9" spans="1:24" ht="28.5" x14ac:dyDescent="0.2">
      <c r="A9" s="83">
        <v>3</v>
      </c>
      <c r="B9" s="83" t="s">
        <v>44</v>
      </c>
      <c r="C9" s="89" t="s">
        <v>14</v>
      </c>
      <c r="D9" s="148" t="s">
        <v>16</v>
      </c>
      <c r="E9" s="89" t="s">
        <v>15</v>
      </c>
      <c r="F9" s="98">
        <v>503600.5</v>
      </c>
      <c r="G9" s="95">
        <v>0.25</v>
      </c>
      <c r="H9" s="98">
        <f>F9*G9</f>
        <v>125900.125</v>
      </c>
      <c r="I9" s="89" t="s">
        <v>17</v>
      </c>
      <c r="J9" s="104" t="s">
        <v>54</v>
      </c>
      <c r="K9" s="39">
        <v>1</v>
      </c>
      <c r="L9" s="40" t="s">
        <v>66</v>
      </c>
      <c r="M9" s="22">
        <v>151080</v>
      </c>
      <c r="N9" s="40">
        <v>45043</v>
      </c>
      <c r="O9" s="22"/>
      <c r="P9" s="22">
        <v>151080.15</v>
      </c>
      <c r="Q9" s="16">
        <f t="shared" si="0"/>
        <v>151080.15</v>
      </c>
      <c r="R9" s="41">
        <f>Q9/F9</f>
        <v>0.3</v>
      </c>
      <c r="S9" s="42">
        <f>G9</f>
        <v>0.25</v>
      </c>
      <c r="T9" s="21">
        <f>Q9*S9</f>
        <v>37770.037499999999</v>
      </c>
      <c r="U9" s="20">
        <v>45182</v>
      </c>
      <c r="V9" s="64" t="s">
        <v>49</v>
      </c>
      <c r="W9" s="64"/>
      <c r="X9" s="43"/>
    </row>
    <row r="10" spans="1:24" ht="28.5" x14ac:dyDescent="0.2">
      <c r="A10" s="84"/>
      <c r="B10" s="84"/>
      <c r="C10" s="90"/>
      <c r="D10" s="149"/>
      <c r="E10" s="90"/>
      <c r="F10" s="99"/>
      <c r="G10" s="96"/>
      <c r="H10" s="99"/>
      <c r="I10" s="90"/>
      <c r="J10" s="128"/>
      <c r="K10" s="39">
        <v>2</v>
      </c>
      <c r="L10" s="40" t="s">
        <v>67</v>
      </c>
      <c r="M10" s="22">
        <v>327340</v>
      </c>
      <c r="N10" s="40">
        <v>45134</v>
      </c>
      <c r="O10" s="22"/>
      <c r="P10" s="22">
        <v>327340.33</v>
      </c>
      <c r="Q10" s="16">
        <f t="shared" si="0"/>
        <v>327340.33</v>
      </c>
      <c r="R10" s="41">
        <f>Q10/F9</f>
        <v>0.65000000992850482</v>
      </c>
      <c r="S10" s="42">
        <f>G9</f>
        <v>0.25</v>
      </c>
      <c r="T10" s="21">
        <f t="shared" ref="T10:T11" si="2">Q10*S10</f>
        <v>81835.082500000004</v>
      </c>
      <c r="U10" s="20">
        <v>45182</v>
      </c>
      <c r="V10" s="64" t="s">
        <v>49</v>
      </c>
      <c r="W10" s="64"/>
      <c r="X10" s="43"/>
    </row>
    <row r="11" spans="1:24" ht="28.5" x14ac:dyDescent="0.2">
      <c r="A11" s="85"/>
      <c r="B11" s="85"/>
      <c r="C11" s="91"/>
      <c r="D11" s="150"/>
      <c r="E11" s="91"/>
      <c r="F11" s="100"/>
      <c r="G11" s="97"/>
      <c r="H11" s="100"/>
      <c r="I11" s="91"/>
      <c r="J11" s="105"/>
      <c r="K11" s="39">
        <v>3</v>
      </c>
      <c r="L11" s="40" t="s">
        <v>68</v>
      </c>
      <c r="M11" s="22">
        <v>25180</v>
      </c>
      <c r="N11" s="40">
        <v>45137</v>
      </c>
      <c r="O11" s="22"/>
      <c r="P11" s="22">
        <v>20000</v>
      </c>
      <c r="Q11" s="16">
        <f t="shared" si="0"/>
        <v>20000</v>
      </c>
      <c r="R11" s="41">
        <f>Q11/F9</f>
        <v>3.9714019346684525E-2</v>
      </c>
      <c r="S11" s="42">
        <f>G9</f>
        <v>0.25</v>
      </c>
      <c r="T11" s="21">
        <f t="shared" si="2"/>
        <v>5000</v>
      </c>
      <c r="U11" s="20">
        <v>45182</v>
      </c>
      <c r="V11" s="64" t="s">
        <v>49</v>
      </c>
      <c r="W11" s="64"/>
      <c r="X11" s="43"/>
    </row>
    <row r="12" spans="1:24" ht="27" customHeight="1" x14ac:dyDescent="0.2">
      <c r="A12" s="83">
        <v>4</v>
      </c>
      <c r="B12" s="83" t="s">
        <v>44</v>
      </c>
      <c r="C12" s="86" t="s">
        <v>18</v>
      </c>
      <c r="D12" s="129" t="s">
        <v>20</v>
      </c>
      <c r="E12" s="89" t="s">
        <v>19</v>
      </c>
      <c r="F12" s="98">
        <v>1380000</v>
      </c>
      <c r="G12" s="95">
        <v>0.3</v>
      </c>
      <c r="H12" s="98">
        <f>F12*G12</f>
        <v>414000</v>
      </c>
      <c r="I12" s="136">
        <v>44719</v>
      </c>
      <c r="J12" s="104" t="s">
        <v>51</v>
      </c>
      <c r="K12" s="39">
        <v>1</v>
      </c>
      <c r="L12" s="40">
        <v>44957</v>
      </c>
      <c r="M12" s="22">
        <v>966000</v>
      </c>
      <c r="N12" s="40">
        <v>44921</v>
      </c>
      <c r="O12" s="22">
        <v>0</v>
      </c>
      <c r="P12" s="22">
        <v>966000</v>
      </c>
      <c r="Q12" s="16">
        <f t="shared" si="0"/>
        <v>966000</v>
      </c>
      <c r="R12" s="41">
        <f>Q12/F12</f>
        <v>0.7</v>
      </c>
      <c r="S12" s="42">
        <f>G12</f>
        <v>0.3</v>
      </c>
      <c r="T12" s="21">
        <f>Q12*S12</f>
        <v>289800</v>
      </c>
      <c r="U12" s="20">
        <v>45182</v>
      </c>
      <c r="V12" s="64" t="s">
        <v>49</v>
      </c>
      <c r="W12" s="64"/>
      <c r="X12" s="43"/>
    </row>
    <row r="13" spans="1:24" ht="24.75" customHeight="1" x14ac:dyDescent="0.2">
      <c r="A13" s="84"/>
      <c r="B13" s="84"/>
      <c r="C13" s="87"/>
      <c r="D13" s="130"/>
      <c r="E13" s="90"/>
      <c r="F13" s="99"/>
      <c r="G13" s="96"/>
      <c r="H13" s="99"/>
      <c r="I13" s="137"/>
      <c r="J13" s="128"/>
      <c r="K13" s="44">
        <v>2</v>
      </c>
      <c r="L13" s="45">
        <v>45138</v>
      </c>
      <c r="M13" s="28">
        <v>414000</v>
      </c>
      <c r="N13" s="45"/>
      <c r="O13" s="28"/>
      <c r="P13" s="28"/>
      <c r="Q13" s="17">
        <f t="shared" si="0"/>
        <v>0</v>
      </c>
      <c r="R13" s="46"/>
      <c r="S13" s="29"/>
      <c r="T13" s="27"/>
      <c r="U13" s="26"/>
      <c r="V13" s="64" t="s">
        <v>49</v>
      </c>
      <c r="W13" s="64"/>
      <c r="X13" s="47"/>
    </row>
    <row r="14" spans="1:24" ht="42.75" x14ac:dyDescent="0.2">
      <c r="A14" s="3">
        <v>5</v>
      </c>
      <c r="B14" s="3" t="s">
        <v>44</v>
      </c>
      <c r="C14" s="4" t="s">
        <v>56</v>
      </c>
      <c r="D14" s="66" t="s">
        <v>22</v>
      </c>
      <c r="E14" s="4" t="s">
        <v>21</v>
      </c>
      <c r="F14" s="5">
        <v>263000</v>
      </c>
      <c r="G14" s="6">
        <v>0.15</v>
      </c>
      <c r="H14" s="5">
        <f>F14*G14</f>
        <v>39450</v>
      </c>
      <c r="I14" s="4" t="s">
        <v>23</v>
      </c>
      <c r="J14" s="2" t="s">
        <v>53</v>
      </c>
      <c r="K14" s="44">
        <v>1</v>
      </c>
      <c r="L14" s="45">
        <v>45168</v>
      </c>
      <c r="M14" s="28" t="s">
        <v>69</v>
      </c>
      <c r="N14" s="45"/>
      <c r="O14" s="28"/>
      <c r="P14" s="28"/>
      <c r="Q14" s="17">
        <f t="shared" si="0"/>
        <v>0</v>
      </c>
      <c r="R14" s="46"/>
      <c r="S14" s="48"/>
      <c r="T14" s="28"/>
      <c r="U14" s="45"/>
      <c r="V14" s="65" t="s">
        <v>49</v>
      </c>
      <c r="W14" s="65"/>
      <c r="X14" s="31"/>
    </row>
    <row r="15" spans="1:24" ht="23.25" customHeight="1" x14ac:dyDescent="0.2">
      <c r="A15" s="83">
        <v>6</v>
      </c>
      <c r="B15" s="83" t="s">
        <v>44</v>
      </c>
      <c r="C15" s="86" t="s">
        <v>24</v>
      </c>
      <c r="D15" s="129" t="s">
        <v>58</v>
      </c>
      <c r="E15" s="108" t="s">
        <v>59</v>
      </c>
      <c r="F15" s="132">
        <v>75000</v>
      </c>
      <c r="G15" s="134">
        <v>0.15</v>
      </c>
      <c r="H15" s="98">
        <f>F15*G15</f>
        <v>11250</v>
      </c>
      <c r="I15" s="89" t="s">
        <v>25</v>
      </c>
      <c r="J15" s="104" t="s">
        <v>52</v>
      </c>
      <c r="K15" s="39">
        <v>1</v>
      </c>
      <c r="L15" s="40">
        <v>44910</v>
      </c>
      <c r="M15" s="22">
        <v>37500</v>
      </c>
      <c r="N15" s="40">
        <v>44879</v>
      </c>
      <c r="O15" s="22">
        <v>37500</v>
      </c>
      <c r="P15" s="22"/>
      <c r="Q15" s="16">
        <f t="shared" si="0"/>
        <v>37500</v>
      </c>
      <c r="R15" s="41">
        <f>Q15/F15</f>
        <v>0.5</v>
      </c>
      <c r="S15" s="49">
        <f>G15</f>
        <v>0.15</v>
      </c>
      <c r="T15" s="22">
        <f>O15*S15</f>
        <v>5625</v>
      </c>
      <c r="U15" s="20">
        <v>45182</v>
      </c>
      <c r="V15" s="65" t="s">
        <v>49</v>
      </c>
      <c r="W15" s="65"/>
      <c r="X15" s="3"/>
    </row>
    <row r="16" spans="1:24" ht="20.25" customHeight="1" x14ac:dyDescent="0.2">
      <c r="A16" s="85"/>
      <c r="B16" s="85"/>
      <c r="C16" s="88"/>
      <c r="D16" s="131"/>
      <c r="E16" s="109"/>
      <c r="F16" s="133"/>
      <c r="G16" s="135"/>
      <c r="H16" s="100"/>
      <c r="I16" s="91"/>
      <c r="J16" s="105"/>
      <c r="K16" s="44">
        <v>2</v>
      </c>
      <c r="L16" s="45">
        <v>45092</v>
      </c>
      <c r="M16" s="28">
        <v>37500</v>
      </c>
      <c r="N16" s="45"/>
      <c r="O16" s="28"/>
      <c r="P16" s="28"/>
      <c r="Q16" s="17">
        <f t="shared" si="0"/>
        <v>0</v>
      </c>
      <c r="R16" s="46"/>
      <c r="S16" s="48"/>
      <c r="T16" s="27"/>
      <c r="U16" s="26"/>
      <c r="V16" s="65" t="s">
        <v>49</v>
      </c>
      <c r="W16" s="64"/>
      <c r="X16" s="47"/>
    </row>
    <row r="17" spans="1:24" ht="85.5" x14ac:dyDescent="0.2">
      <c r="A17" s="50">
        <v>7</v>
      </c>
      <c r="B17" s="50" t="s">
        <v>44</v>
      </c>
      <c r="C17" s="51" t="s">
        <v>57</v>
      </c>
      <c r="D17" s="67" t="s">
        <v>27</v>
      </c>
      <c r="E17" s="69" t="s">
        <v>15</v>
      </c>
      <c r="F17" s="54">
        <v>345348</v>
      </c>
      <c r="G17" s="53">
        <v>0.25</v>
      </c>
      <c r="H17" s="54">
        <f>F17*G17</f>
        <v>86337</v>
      </c>
      <c r="I17" s="52" t="s">
        <v>55</v>
      </c>
      <c r="J17" s="55" t="s">
        <v>70</v>
      </c>
      <c r="K17" s="56">
        <v>1</v>
      </c>
      <c r="L17" s="57">
        <v>45107</v>
      </c>
      <c r="M17" s="79">
        <v>345348</v>
      </c>
      <c r="N17" s="57">
        <v>45138</v>
      </c>
      <c r="O17" s="58">
        <f>F17</f>
        <v>345348</v>
      </c>
      <c r="P17" s="58"/>
      <c r="Q17" s="59">
        <f t="shared" si="0"/>
        <v>345348</v>
      </c>
      <c r="R17" s="60"/>
      <c r="S17" s="42">
        <f>G17</f>
        <v>0.25</v>
      </c>
      <c r="T17" s="35">
        <f>Q17*G17</f>
        <v>86337</v>
      </c>
      <c r="U17" s="62">
        <v>45182</v>
      </c>
      <c r="V17" s="64" t="s">
        <v>49</v>
      </c>
      <c r="W17" s="64"/>
      <c r="X17" s="63"/>
    </row>
    <row r="18" spans="1:24" ht="42.75" customHeight="1" x14ac:dyDescent="0.2">
      <c r="A18" s="83">
        <v>8</v>
      </c>
      <c r="B18" s="83" t="s">
        <v>44</v>
      </c>
      <c r="C18" s="89" t="s">
        <v>61</v>
      </c>
      <c r="D18" s="106" t="s">
        <v>63</v>
      </c>
      <c r="E18" s="108" t="s">
        <v>60</v>
      </c>
      <c r="F18" s="98">
        <v>680000</v>
      </c>
      <c r="G18" s="95">
        <v>0.97</v>
      </c>
      <c r="H18" s="98">
        <f>F18*G18</f>
        <v>659600</v>
      </c>
      <c r="I18" s="101">
        <v>44806</v>
      </c>
      <c r="J18" s="104" t="s">
        <v>62</v>
      </c>
      <c r="K18" s="19">
        <v>1</v>
      </c>
      <c r="L18" s="40" t="s">
        <v>71</v>
      </c>
      <c r="M18" s="22">
        <v>49000</v>
      </c>
      <c r="N18" s="40">
        <v>45120</v>
      </c>
      <c r="O18" s="22"/>
      <c r="P18" s="21">
        <v>49000</v>
      </c>
      <c r="Q18" s="16">
        <f t="shared" si="0"/>
        <v>49000</v>
      </c>
      <c r="R18" s="23">
        <f>Q18/M18</f>
        <v>1</v>
      </c>
      <c r="S18" s="23">
        <f>G18</f>
        <v>0.97</v>
      </c>
      <c r="T18" s="35">
        <f>Q18*S18</f>
        <v>47530</v>
      </c>
      <c r="U18" s="20">
        <v>45182</v>
      </c>
      <c r="V18" s="64" t="s">
        <v>49</v>
      </c>
      <c r="W18" s="64"/>
      <c r="X18" s="3"/>
    </row>
    <row r="19" spans="1:24" ht="15" x14ac:dyDescent="0.2">
      <c r="A19" s="85"/>
      <c r="B19" s="85"/>
      <c r="C19" s="91"/>
      <c r="D19" s="107"/>
      <c r="E19" s="109"/>
      <c r="F19" s="100"/>
      <c r="G19" s="97"/>
      <c r="H19" s="100"/>
      <c r="I19" s="103"/>
      <c r="J19" s="105"/>
      <c r="K19" s="25">
        <v>2</v>
      </c>
      <c r="L19" s="45" t="s">
        <v>71</v>
      </c>
      <c r="M19" s="28">
        <v>19000</v>
      </c>
      <c r="N19" s="26"/>
      <c r="O19" s="28"/>
      <c r="P19" s="27"/>
      <c r="Q19" s="17">
        <f t="shared" si="0"/>
        <v>0</v>
      </c>
      <c r="R19" s="29"/>
      <c r="S19" s="29">
        <f t="shared" ref="S19:S28" si="3">G19</f>
        <v>0</v>
      </c>
      <c r="T19" s="27">
        <f t="shared" ref="T19:T28" si="4">Q19*S19</f>
        <v>0</v>
      </c>
      <c r="U19" s="26"/>
      <c r="V19" s="64" t="s">
        <v>49</v>
      </c>
      <c r="W19" s="64"/>
      <c r="X19" s="31"/>
    </row>
    <row r="20" spans="1:24" ht="28.5" customHeight="1" x14ac:dyDescent="0.2">
      <c r="A20" s="83">
        <v>9</v>
      </c>
      <c r="B20" s="83" t="s">
        <v>44</v>
      </c>
      <c r="C20" s="89" t="s">
        <v>73</v>
      </c>
      <c r="D20" s="106" t="s">
        <v>74</v>
      </c>
      <c r="E20" s="108" t="s">
        <v>75</v>
      </c>
      <c r="F20" s="98">
        <v>98400</v>
      </c>
      <c r="G20" s="95">
        <v>0.15</v>
      </c>
      <c r="H20" s="98">
        <f>F20*G20</f>
        <v>14760</v>
      </c>
      <c r="I20" s="111">
        <v>44992</v>
      </c>
      <c r="J20" s="104" t="s">
        <v>76</v>
      </c>
      <c r="K20" s="19">
        <v>1</v>
      </c>
      <c r="L20" s="20">
        <v>45107</v>
      </c>
      <c r="M20" s="22">
        <v>29520</v>
      </c>
      <c r="N20" s="20">
        <v>45041</v>
      </c>
      <c r="O20" s="22"/>
      <c r="P20" s="21">
        <v>29520</v>
      </c>
      <c r="Q20" s="16">
        <f t="shared" si="0"/>
        <v>29520</v>
      </c>
      <c r="R20" s="23">
        <f>P20/F20</f>
        <v>0.3</v>
      </c>
      <c r="S20" s="23">
        <f t="shared" si="3"/>
        <v>0.15</v>
      </c>
      <c r="T20" s="21">
        <f t="shared" si="4"/>
        <v>4428</v>
      </c>
      <c r="U20" s="20">
        <v>45182</v>
      </c>
      <c r="V20" s="64" t="s">
        <v>49</v>
      </c>
      <c r="W20" s="64"/>
      <c r="X20" s="3"/>
    </row>
    <row r="21" spans="1:24" ht="15" x14ac:dyDescent="0.2">
      <c r="A21" s="84"/>
      <c r="B21" s="84"/>
      <c r="C21" s="90"/>
      <c r="D21" s="167"/>
      <c r="E21" s="166"/>
      <c r="F21" s="99"/>
      <c r="G21" s="96"/>
      <c r="H21" s="99"/>
      <c r="I21" s="165"/>
      <c r="J21" s="128"/>
      <c r="K21" s="25">
        <v>2</v>
      </c>
      <c r="L21" s="26">
        <v>45199</v>
      </c>
      <c r="M21" s="27">
        <v>63960</v>
      </c>
      <c r="N21" s="26"/>
      <c r="O21" s="28"/>
      <c r="P21" s="27"/>
      <c r="Q21" s="17">
        <f t="shared" si="0"/>
        <v>0</v>
      </c>
      <c r="R21" s="29"/>
      <c r="S21" s="29">
        <f t="shared" si="3"/>
        <v>0</v>
      </c>
      <c r="T21" s="27">
        <f t="shared" si="4"/>
        <v>0</v>
      </c>
      <c r="U21" s="26"/>
      <c r="V21" s="64" t="s">
        <v>49</v>
      </c>
      <c r="W21" s="64"/>
      <c r="X21" s="31"/>
    </row>
    <row r="22" spans="1:24" ht="15" x14ac:dyDescent="0.2">
      <c r="A22" s="85"/>
      <c r="B22" s="85"/>
      <c r="C22" s="91"/>
      <c r="D22" s="107"/>
      <c r="E22" s="109"/>
      <c r="F22" s="100"/>
      <c r="G22" s="97"/>
      <c r="H22" s="100"/>
      <c r="I22" s="110"/>
      <c r="J22" s="105"/>
      <c r="K22" s="25">
        <v>3</v>
      </c>
      <c r="L22" s="26">
        <v>45472</v>
      </c>
      <c r="M22" s="28">
        <v>4920</v>
      </c>
      <c r="N22" s="26"/>
      <c r="O22" s="28"/>
      <c r="P22" s="27"/>
      <c r="Q22" s="17">
        <f t="shared" si="0"/>
        <v>0</v>
      </c>
      <c r="R22" s="29"/>
      <c r="S22" s="29">
        <f t="shared" si="3"/>
        <v>0</v>
      </c>
      <c r="T22" s="27">
        <f t="shared" si="4"/>
        <v>0</v>
      </c>
      <c r="U22" s="26"/>
      <c r="V22" s="64" t="s">
        <v>49</v>
      </c>
      <c r="W22" s="64"/>
      <c r="X22" s="31"/>
    </row>
    <row r="23" spans="1:24" ht="15" x14ac:dyDescent="0.2">
      <c r="A23" s="120">
        <v>10</v>
      </c>
      <c r="B23" s="120" t="s">
        <v>45</v>
      </c>
      <c r="C23" s="123" t="s">
        <v>77</v>
      </c>
      <c r="D23" s="126" t="s">
        <v>79</v>
      </c>
      <c r="E23" s="124" t="s">
        <v>78</v>
      </c>
      <c r="F23" s="114">
        <v>760000</v>
      </c>
      <c r="G23" s="112">
        <v>0.15</v>
      </c>
      <c r="H23" s="114">
        <f>F23*G23</f>
        <v>114000</v>
      </c>
      <c r="I23" s="116">
        <v>44341</v>
      </c>
      <c r="J23" s="118" t="s">
        <v>76</v>
      </c>
      <c r="K23" s="32">
        <v>2</v>
      </c>
      <c r="L23" s="33">
        <v>44377</v>
      </c>
      <c r="M23" s="34">
        <v>494000</v>
      </c>
      <c r="N23" s="33">
        <v>45183</v>
      </c>
      <c r="O23" s="34">
        <v>228000</v>
      </c>
      <c r="P23" s="35"/>
      <c r="Q23" s="18">
        <f t="shared" si="0"/>
        <v>228000</v>
      </c>
      <c r="R23" s="36"/>
      <c r="S23" s="36">
        <f t="shared" si="3"/>
        <v>0.15</v>
      </c>
      <c r="T23" s="35">
        <f t="shared" si="4"/>
        <v>34200</v>
      </c>
      <c r="U23" s="33"/>
      <c r="V23" s="35" t="s">
        <v>50</v>
      </c>
      <c r="W23" s="35"/>
      <c r="X23" s="38"/>
    </row>
    <row r="24" spans="1:24" ht="15" x14ac:dyDescent="0.2">
      <c r="A24" s="121"/>
      <c r="B24" s="122"/>
      <c r="C24" s="123"/>
      <c r="D24" s="127"/>
      <c r="E24" s="125"/>
      <c r="F24" s="115"/>
      <c r="G24" s="113"/>
      <c r="H24" s="115"/>
      <c r="I24" s="117"/>
      <c r="J24" s="119"/>
      <c r="K24" s="25">
        <v>3</v>
      </c>
      <c r="L24" s="45">
        <v>44433</v>
      </c>
      <c r="M24" s="27">
        <v>38000</v>
      </c>
      <c r="N24" s="26"/>
      <c r="O24" s="28"/>
      <c r="P24" s="27"/>
      <c r="Q24" s="17">
        <f t="shared" si="0"/>
        <v>0</v>
      </c>
      <c r="R24" s="29"/>
      <c r="S24" s="29">
        <f t="shared" si="3"/>
        <v>0</v>
      </c>
      <c r="T24" s="27">
        <f t="shared" si="4"/>
        <v>0</v>
      </c>
      <c r="U24" s="26"/>
      <c r="V24" s="35" t="s">
        <v>50</v>
      </c>
      <c r="W24" s="35"/>
      <c r="X24" s="31"/>
    </row>
    <row r="25" spans="1:24" ht="15" x14ac:dyDescent="0.2">
      <c r="A25" s="83">
        <v>11</v>
      </c>
      <c r="B25" s="83" t="s">
        <v>81</v>
      </c>
      <c r="C25" s="86" t="s">
        <v>80</v>
      </c>
      <c r="D25" s="106" t="s">
        <v>83</v>
      </c>
      <c r="E25" s="108" t="s">
        <v>82</v>
      </c>
      <c r="F25" s="98">
        <v>730000</v>
      </c>
      <c r="G25" s="95">
        <v>0.25</v>
      </c>
      <c r="H25" s="98">
        <f>F25*G25</f>
        <v>182500</v>
      </c>
      <c r="I25" s="111">
        <v>44393</v>
      </c>
      <c r="J25" s="104" t="s">
        <v>52</v>
      </c>
      <c r="K25" s="32">
        <v>1</v>
      </c>
      <c r="L25" s="37">
        <v>44582</v>
      </c>
      <c r="M25" s="35">
        <v>365000</v>
      </c>
      <c r="N25" s="33">
        <v>44581</v>
      </c>
      <c r="O25" s="35">
        <v>365000</v>
      </c>
      <c r="P25" s="35"/>
      <c r="Q25" s="18">
        <f t="shared" si="0"/>
        <v>365000</v>
      </c>
      <c r="R25" s="36"/>
      <c r="S25" s="36">
        <f t="shared" si="3"/>
        <v>0.25</v>
      </c>
      <c r="T25" s="35">
        <f t="shared" si="4"/>
        <v>91250</v>
      </c>
      <c r="U25" s="33"/>
      <c r="V25" s="35" t="s">
        <v>50</v>
      </c>
      <c r="W25" s="35"/>
      <c r="X25" s="38"/>
    </row>
    <row r="26" spans="1:24" ht="15" x14ac:dyDescent="0.2">
      <c r="A26" s="85"/>
      <c r="B26" s="85"/>
      <c r="C26" s="88"/>
      <c r="D26" s="107"/>
      <c r="E26" s="109"/>
      <c r="F26" s="100"/>
      <c r="G26" s="97"/>
      <c r="H26" s="100"/>
      <c r="I26" s="110"/>
      <c r="J26" s="105"/>
      <c r="K26" s="72">
        <v>2</v>
      </c>
      <c r="L26" s="62">
        <v>44926</v>
      </c>
      <c r="M26" s="61">
        <v>365000</v>
      </c>
      <c r="N26" s="62">
        <v>44930</v>
      </c>
      <c r="O26" s="58"/>
      <c r="P26" s="61">
        <v>365000</v>
      </c>
      <c r="Q26" s="59">
        <f t="shared" si="0"/>
        <v>365000</v>
      </c>
      <c r="R26" s="42"/>
      <c r="S26" s="42">
        <f>G25</f>
        <v>0.25</v>
      </c>
      <c r="T26" s="61">
        <f t="shared" si="4"/>
        <v>91250</v>
      </c>
      <c r="U26" s="62"/>
      <c r="V26" s="64" t="s">
        <v>49</v>
      </c>
      <c r="W26" s="64"/>
      <c r="X26" s="73"/>
    </row>
    <row r="27" spans="1:24" ht="29.25" customHeight="1" x14ac:dyDescent="0.2">
      <c r="A27" s="83">
        <v>12</v>
      </c>
      <c r="B27" s="83" t="s">
        <v>44</v>
      </c>
      <c r="C27" s="86" t="s">
        <v>84</v>
      </c>
      <c r="D27" s="106" t="s">
        <v>88</v>
      </c>
      <c r="E27" s="108" t="s">
        <v>59</v>
      </c>
      <c r="F27" s="98">
        <v>74900</v>
      </c>
      <c r="G27" s="95">
        <v>0.15</v>
      </c>
      <c r="H27" s="98">
        <f>F27*G27</f>
        <v>11235</v>
      </c>
      <c r="I27" s="101">
        <v>45028</v>
      </c>
      <c r="J27" s="104" t="s">
        <v>52</v>
      </c>
      <c r="K27" s="25">
        <v>1</v>
      </c>
      <c r="L27" s="26">
        <v>45291</v>
      </c>
      <c r="M27" s="27">
        <v>37450</v>
      </c>
      <c r="N27" s="26"/>
      <c r="O27" s="28"/>
      <c r="P27" s="27"/>
      <c r="Q27" s="17">
        <f t="shared" si="0"/>
        <v>0</v>
      </c>
      <c r="R27" s="29"/>
      <c r="S27" s="29">
        <f t="shared" si="3"/>
        <v>0.15</v>
      </c>
      <c r="T27" s="27">
        <f t="shared" si="4"/>
        <v>0</v>
      </c>
      <c r="U27" s="26"/>
      <c r="V27" s="64" t="s">
        <v>49</v>
      </c>
      <c r="W27" s="64"/>
      <c r="X27" s="31"/>
    </row>
    <row r="28" spans="1:24" ht="21.75" customHeight="1" x14ac:dyDescent="0.2">
      <c r="A28" s="85"/>
      <c r="B28" s="85"/>
      <c r="C28" s="88"/>
      <c r="D28" s="107"/>
      <c r="E28" s="109"/>
      <c r="F28" s="100"/>
      <c r="G28" s="97"/>
      <c r="H28" s="100"/>
      <c r="I28" s="110"/>
      <c r="J28" s="105"/>
      <c r="K28" s="25">
        <v>2</v>
      </c>
      <c r="L28" s="26">
        <v>45443</v>
      </c>
      <c r="M28" s="27">
        <v>37450</v>
      </c>
      <c r="N28" s="26"/>
      <c r="O28" s="28"/>
      <c r="P28" s="27"/>
      <c r="Q28" s="17">
        <f t="shared" si="0"/>
        <v>0</v>
      </c>
      <c r="R28" s="29"/>
      <c r="S28" s="29">
        <f t="shared" si="3"/>
        <v>0</v>
      </c>
      <c r="T28" s="27">
        <f t="shared" si="4"/>
        <v>0</v>
      </c>
      <c r="U28" s="26"/>
      <c r="V28" s="64" t="s">
        <v>49</v>
      </c>
      <c r="W28" s="64"/>
      <c r="X28" s="31"/>
    </row>
    <row r="29" spans="1:24" ht="42.75" x14ac:dyDescent="0.2">
      <c r="A29" s="10">
        <v>13</v>
      </c>
      <c r="B29" s="10" t="s">
        <v>44</v>
      </c>
      <c r="C29" s="9" t="s">
        <v>85</v>
      </c>
      <c r="D29" s="11" t="s">
        <v>87</v>
      </c>
      <c r="E29" s="68" t="s">
        <v>86</v>
      </c>
      <c r="F29" s="8">
        <v>263000</v>
      </c>
      <c r="G29" s="12">
        <v>0.15</v>
      </c>
      <c r="H29" s="8">
        <f>F29*G29</f>
        <v>39450</v>
      </c>
      <c r="I29" s="15">
        <v>45029</v>
      </c>
      <c r="J29" s="7" t="s">
        <v>89</v>
      </c>
      <c r="K29" s="25">
        <v>1</v>
      </c>
      <c r="L29" s="45">
        <v>45535</v>
      </c>
      <c r="M29" s="27">
        <v>263000</v>
      </c>
      <c r="N29" s="74"/>
      <c r="O29" s="74"/>
      <c r="P29" s="74"/>
      <c r="Q29" s="17">
        <f t="shared" ref="Q29:Q34" si="5">O29+P29</f>
        <v>0</v>
      </c>
      <c r="R29" s="29"/>
      <c r="S29" s="29">
        <f t="shared" ref="S29:S30" si="6">G29</f>
        <v>0.15</v>
      </c>
      <c r="T29" s="27">
        <f t="shared" ref="T29:T34" si="7">Q29*S29</f>
        <v>0</v>
      </c>
      <c r="U29" s="26"/>
      <c r="V29" s="64" t="s">
        <v>49</v>
      </c>
      <c r="W29" s="64"/>
      <c r="X29" s="74"/>
    </row>
    <row r="30" spans="1:24" ht="15" x14ac:dyDescent="0.2">
      <c r="A30" s="83">
        <v>15</v>
      </c>
      <c r="B30" s="83" t="s">
        <v>44</v>
      </c>
      <c r="C30" s="86" t="s">
        <v>91</v>
      </c>
      <c r="D30" s="89" t="s">
        <v>93</v>
      </c>
      <c r="E30" s="86" t="s">
        <v>92</v>
      </c>
      <c r="F30" s="92">
        <v>915734</v>
      </c>
      <c r="G30" s="95">
        <v>0.2</v>
      </c>
      <c r="H30" s="98">
        <f>F30*G30</f>
        <v>183146.80000000002</v>
      </c>
      <c r="I30" s="101">
        <v>45169</v>
      </c>
      <c r="J30" s="89" t="s">
        <v>89</v>
      </c>
      <c r="K30" s="31">
        <v>1</v>
      </c>
      <c r="L30" s="26">
        <v>45382</v>
      </c>
      <c r="M30" s="77">
        <v>183147</v>
      </c>
      <c r="N30" s="74"/>
      <c r="O30" s="74"/>
      <c r="P30" s="74"/>
      <c r="Q30" s="17">
        <f t="shared" si="5"/>
        <v>0</v>
      </c>
      <c r="R30" s="29"/>
      <c r="S30" s="29">
        <f t="shared" si="6"/>
        <v>0.2</v>
      </c>
      <c r="T30" s="27">
        <f t="shared" si="7"/>
        <v>0</v>
      </c>
      <c r="U30" s="26"/>
      <c r="V30" s="64" t="s">
        <v>49</v>
      </c>
      <c r="W30" s="64"/>
      <c r="X30" s="74"/>
    </row>
    <row r="31" spans="1:24" ht="15" x14ac:dyDescent="0.2">
      <c r="A31" s="84"/>
      <c r="B31" s="84"/>
      <c r="C31" s="87"/>
      <c r="D31" s="90"/>
      <c r="E31" s="87"/>
      <c r="F31" s="93"/>
      <c r="G31" s="96"/>
      <c r="H31" s="99"/>
      <c r="I31" s="102"/>
      <c r="J31" s="90"/>
      <c r="K31" s="31">
        <v>2</v>
      </c>
      <c r="L31" s="26">
        <v>45565</v>
      </c>
      <c r="M31" s="77">
        <v>183147</v>
      </c>
      <c r="N31" s="74"/>
      <c r="O31" s="74"/>
      <c r="P31" s="74"/>
      <c r="Q31" s="17">
        <f t="shared" si="5"/>
        <v>0</v>
      </c>
      <c r="R31" s="29"/>
      <c r="S31" s="29">
        <f>G30</f>
        <v>0.2</v>
      </c>
      <c r="T31" s="27">
        <f t="shared" si="7"/>
        <v>0</v>
      </c>
      <c r="U31" s="26"/>
      <c r="V31" s="64" t="s">
        <v>90</v>
      </c>
      <c r="W31" s="64"/>
      <c r="X31" s="74"/>
    </row>
    <row r="32" spans="1:24" ht="15" x14ac:dyDescent="0.2">
      <c r="A32" s="84"/>
      <c r="B32" s="84"/>
      <c r="C32" s="87"/>
      <c r="D32" s="90"/>
      <c r="E32" s="87"/>
      <c r="F32" s="93"/>
      <c r="G32" s="96"/>
      <c r="H32" s="99"/>
      <c r="I32" s="102"/>
      <c r="J32" s="90"/>
      <c r="K32" s="31">
        <v>3</v>
      </c>
      <c r="L32" s="26">
        <v>45747</v>
      </c>
      <c r="M32" s="77">
        <v>183147</v>
      </c>
      <c r="N32" s="74"/>
      <c r="O32" s="74"/>
      <c r="P32" s="74"/>
      <c r="Q32" s="17">
        <f t="shared" si="5"/>
        <v>0</v>
      </c>
      <c r="R32" s="29"/>
      <c r="S32" s="29">
        <f>G30</f>
        <v>0.2</v>
      </c>
      <c r="T32" s="27">
        <f t="shared" si="7"/>
        <v>0</v>
      </c>
      <c r="U32" s="26"/>
      <c r="V32" s="64" t="s">
        <v>90</v>
      </c>
      <c r="W32" s="64"/>
      <c r="X32" s="74"/>
    </row>
    <row r="33" spans="1:24" ht="15" x14ac:dyDescent="0.2">
      <c r="A33" s="84"/>
      <c r="B33" s="84"/>
      <c r="C33" s="87"/>
      <c r="D33" s="90"/>
      <c r="E33" s="87"/>
      <c r="F33" s="93"/>
      <c r="G33" s="96"/>
      <c r="H33" s="99"/>
      <c r="I33" s="102"/>
      <c r="J33" s="90"/>
      <c r="K33" s="31">
        <v>4</v>
      </c>
      <c r="L33" s="26">
        <v>45930</v>
      </c>
      <c r="M33" s="77">
        <v>183147</v>
      </c>
      <c r="N33" s="74"/>
      <c r="O33" s="74"/>
      <c r="P33" s="74"/>
      <c r="Q33" s="17">
        <f t="shared" si="5"/>
        <v>0</v>
      </c>
      <c r="R33" s="29"/>
      <c r="S33" s="29">
        <f>G30</f>
        <v>0.2</v>
      </c>
      <c r="T33" s="27">
        <f t="shared" si="7"/>
        <v>0</v>
      </c>
      <c r="U33" s="26"/>
      <c r="V33" s="64" t="s">
        <v>90</v>
      </c>
      <c r="W33" s="64"/>
      <c r="X33" s="74"/>
    </row>
    <row r="34" spans="1:24" ht="15" x14ac:dyDescent="0.2">
      <c r="A34" s="85"/>
      <c r="B34" s="85"/>
      <c r="C34" s="88"/>
      <c r="D34" s="91"/>
      <c r="E34" s="88"/>
      <c r="F34" s="94"/>
      <c r="G34" s="97"/>
      <c r="H34" s="100"/>
      <c r="I34" s="103"/>
      <c r="J34" s="91"/>
      <c r="K34" s="31">
        <v>5</v>
      </c>
      <c r="L34" s="26">
        <v>46112</v>
      </c>
      <c r="M34" s="77">
        <v>183147</v>
      </c>
      <c r="N34" s="74"/>
      <c r="O34" s="74"/>
      <c r="P34" s="74"/>
      <c r="Q34" s="17">
        <f t="shared" si="5"/>
        <v>0</v>
      </c>
      <c r="R34" s="29"/>
      <c r="S34" s="29">
        <f>G30</f>
        <v>0.2</v>
      </c>
      <c r="T34" s="27">
        <f t="shared" si="7"/>
        <v>0</v>
      </c>
      <c r="U34" s="26"/>
      <c r="V34" s="64" t="s">
        <v>90</v>
      </c>
      <c r="W34" s="64"/>
      <c r="X34" s="74"/>
    </row>
    <row r="35" spans="1:24" x14ac:dyDescent="0.2">
      <c r="G35" s="75"/>
      <c r="T35" s="78">
        <f>SUM(T4:T34)</f>
        <v>915072.32000000007</v>
      </c>
    </row>
    <row r="36" spans="1:24" x14ac:dyDescent="0.2">
      <c r="G36" s="75"/>
    </row>
    <row r="37" spans="1:24" x14ac:dyDescent="0.2">
      <c r="G37" s="75"/>
    </row>
    <row r="38" spans="1:24" x14ac:dyDescent="0.2">
      <c r="G38" s="75"/>
    </row>
    <row r="39" spans="1:24" x14ac:dyDescent="0.2">
      <c r="G39" s="75"/>
    </row>
    <row r="40" spans="1:24" x14ac:dyDescent="0.2">
      <c r="A40" s="82" t="s">
        <v>100</v>
      </c>
      <c r="B40" s="82"/>
      <c r="C40" s="82"/>
      <c r="D40" s="82"/>
      <c r="E40" s="82"/>
      <c r="F40" s="82"/>
      <c r="G40" s="82"/>
    </row>
    <row r="41" spans="1:24" x14ac:dyDescent="0.2">
      <c r="A41" s="71" t="s">
        <v>4</v>
      </c>
      <c r="B41" s="71" t="s">
        <v>95</v>
      </c>
      <c r="C41" s="70" t="s">
        <v>96</v>
      </c>
      <c r="D41" s="70" t="s">
        <v>97</v>
      </c>
      <c r="E41" s="70" t="s">
        <v>98</v>
      </c>
      <c r="F41" s="70" t="s">
        <v>101</v>
      </c>
      <c r="G41" s="168" t="s">
        <v>103</v>
      </c>
    </row>
    <row r="42" spans="1:24" x14ac:dyDescent="0.2">
      <c r="A42" s="81">
        <v>1</v>
      </c>
      <c r="B42" s="80" t="s">
        <v>102</v>
      </c>
      <c r="C42" s="81" t="s">
        <v>99</v>
      </c>
      <c r="D42" s="70" t="s">
        <v>49</v>
      </c>
      <c r="E42" s="76">
        <f>T4+T9+T10+T11+T12+T15+T17+T18+T20+T26</f>
        <v>690406.32000000007</v>
      </c>
      <c r="F42" s="81">
        <f>E42+E43</f>
        <v>915072.32000000007</v>
      </c>
      <c r="G42" s="81">
        <v>915000</v>
      </c>
    </row>
    <row r="43" spans="1:24" x14ac:dyDescent="0.2">
      <c r="A43" s="81"/>
      <c r="B43" s="80"/>
      <c r="C43" s="81"/>
      <c r="D43" s="70" t="s">
        <v>50</v>
      </c>
      <c r="E43" s="76">
        <f>T6+T7+T8+T23+T25</f>
        <v>224666</v>
      </c>
      <c r="F43" s="81"/>
      <c r="G43" s="81"/>
    </row>
    <row r="44" spans="1:24" x14ac:dyDescent="0.2">
      <c r="H44" s="169"/>
    </row>
    <row r="46" spans="1:24" x14ac:dyDescent="0.2">
      <c r="C46" s="13"/>
    </row>
  </sheetData>
  <mergeCells count="120">
    <mergeCell ref="B20:B22"/>
    <mergeCell ref="A20:A22"/>
    <mergeCell ref="J18:J19"/>
    <mergeCell ref="J20:J22"/>
    <mergeCell ref="I20:I22"/>
    <mergeCell ref="H20:H22"/>
    <mergeCell ref="G20:G22"/>
    <mergeCell ref="F20:F22"/>
    <mergeCell ref="E20:E22"/>
    <mergeCell ref="D20:D22"/>
    <mergeCell ref="C20:C22"/>
    <mergeCell ref="B18:B19"/>
    <mergeCell ref="C18:C19"/>
    <mergeCell ref="D18:D19"/>
    <mergeCell ref="E18:E19"/>
    <mergeCell ref="A18:A19"/>
    <mergeCell ref="F18:F19"/>
    <mergeCell ref="G18:G19"/>
    <mergeCell ref="H18:H19"/>
    <mergeCell ref="I18:I19"/>
    <mergeCell ref="A1:X1"/>
    <mergeCell ref="K2:R2"/>
    <mergeCell ref="A2:J2"/>
    <mergeCell ref="C4:C5"/>
    <mergeCell ref="D4:D5"/>
    <mergeCell ref="E4:E5"/>
    <mergeCell ref="F4:F5"/>
    <mergeCell ref="G4:G5"/>
    <mergeCell ref="H4:H5"/>
    <mergeCell ref="I4:I5"/>
    <mergeCell ref="S2:X2"/>
    <mergeCell ref="B4:B5"/>
    <mergeCell ref="E9:E11"/>
    <mergeCell ref="F9:F11"/>
    <mergeCell ref="J4:J5"/>
    <mergeCell ref="A4:A5"/>
    <mergeCell ref="I6:I8"/>
    <mergeCell ref="H6:H8"/>
    <mergeCell ref="G6:G8"/>
    <mergeCell ref="F6:F8"/>
    <mergeCell ref="E6:E8"/>
    <mergeCell ref="G9:G11"/>
    <mergeCell ref="H9:H11"/>
    <mergeCell ref="I9:I11"/>
    <mergeCell ref="J9:J11"/>
    <mergeCell ref="B6:B8"/>
    <mergeCell ref="C9:C11"/>
    <mergeCell ref="A9:A11"/>
    <mergeCell ref="B9:B11"/>
    <mergeCell ref="D9:D11"/>
    <mergeCell ref="D6:D8"/>
    <mergeCell ref="C6:C8"/>
    <mergeCell ref="A6:A8"/>
    <mergeCell ref="J6:J8"/>
    <mergeCell ref="J12:J13"/>
    <mergeCell ref="B15:B16"/>
    <mergeCell ref="A15:A16"/>
    <mergeCell ref="D12:D13"/>
    <mergeCell ref="C12:C13"/>
    <mergeCell ref="B12:B13"/>
    <mergeCell ref="A12:A13"/>
    <mergeCell ref="C15:C16"/>
    <mergeCell ref="D15:D16"/>
    <mergeCell ref="I15:I16"/>
    <mergeCell ref="J15:J16"/>
    <mergeCell ref="E15:E16"/>
    <mergeCell ref="F15:F16"/>
    <mergeCell ref="G15:G16"/>
    <mergeCell ref="H15:H16"/>
    <mergeCell ref="E12:E13"/>
    <mergeCell ref="F12:F13"/>
    <mergeCell ref="G12:G13"/>
    <mergeCell ref="H12:H13"/>
    <mergeCell ref="I12:I13"/>
    <mergeCell ref="G23:G24"/>
    <mergeCell ref="H23:H24"/>
    <mergeCell ref="I23:I24"/>
    <mergeCell ref="J23:J24"/>
    <mergeCell ref="A23:A24"/>
    <mergeCell ref="B23:B24"/>
    <mergeCell ref="C23:C24"/>
    <mergeCell ref="E23:E24"/>
    <mergeCell ref="D23:D24"/>
    <mergeCell ref="F23:F24"/>
    <mergeCell ref="G30:G34"/>
    <mergeCell ref="H30:H34"/>
    <mergeCell ref="I30:I34"/>
    <mergeCell ref="J30:J34"/>
    <mergeCell ref="J25:J26"/>
    <mergeCell ref="A27:A28"/>
    <mergeCell ref="B27:B28"/>
    <mergeCell ref="C27:C28"/>
    <mergeCell ref="D27:D28"/>
    <mergeCell ref="E27:E28"/>
    <mergeCell ref="F27:F28"/>
    <mergeCell ref="G27:G28"/>
    <mergeCell ref="H27:H28"/>
    <mergeCell ref="I27:I28"/>
    <mergeCell ref="J27:J28"/>
    <mergeCell ref="A25:A26"/>
    <mergeCell ref="F25:F26"/>
    <mergeCell ref="G25:G26"/>
    <mergeCell ref="H25:H26"/>
    <mergeCell ref="I25:I26"/>
    <mergeCell ref="C25:C26"/>
    <mergeCell ref="D25:D26"/>
    <mergeCell ref="E25:E26"/>
    <mergeCell ref="B25:B26"/>
    <mergeCell ref="B42:B43"/>
    <mergeCell ref="C42:C43"/>
    <mergeCell ref="A42:A43"/>
    <mergeCell ref="F42:F43"/>
    <mergeCell ref="B30:B34"/>
    <mergeCell ref="A30:A34"/>
    <mergeCell ref="C30:C34"/>
    <mergeCell ref="D30:D34"/>
    <mergeCell ref="E30:E34"/>
    <mergeCell ref="F30:F34"/>
    <mergeCell ref="A40:G40"/>
    <mergeCell ref="G42:G43"/>
  </mergeCells>
  <phoneticPr fontId="1" type="noConversion"/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94D2C4-7393-4128-938C-87018E104804}">
  <dimension ref="A1:O415"/>
  <sheetViews>
    <sheetView topLeftCell="A196" zoomScale="70" zoomScaleNormal="70" workbookViewId="0">
      <selection activeCell="S397" sqref="S397"/>
    </sheetView>
  </sheetViews>
  <sheetFormatPr defaultRowHeight="14.25" x14ac:dyDescent="0.2"/>
  <sheetData>
    <row r="1" spans="1:15" x14ac:dyDescent="0.2">
      <c r="A1" t="s">
        <v>4</v>
      </c>
    </row>
    <row r="2" spans="1:15" x14ac:dyDescent="0.2">
      <c r="A2" s="81">
        <v>1</v>
      </c>
      <c r="B2" s="81" t="s">
        <v>6</v>
      </c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</row>
    <row r="3" spans="1:15" x14ac:dyDescent="0.2">
      <c r="A3" s="81"/>
      <c r="B3" s="81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</row>
    <row r="4" spans="1:15" x14ac:dyDescent="0.2">
      <c r="A4" s="81"/>
      <c r="B4" s="81"/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70"/>
    </row>
    <row r="5" spans="1:15" x14ac:dyDescent="0.2">
      <c r="A5" s="81"/>
      <c r="B5" s="81"/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</row>
    <row r="6" spans="1:15" x14ac:dyDescent="0.2">
      <c r="A6" s="81"/>
      <c r="B6" s="81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</row>
    <row r="7" spans="1:15" x14ac:dyDescent="0.2">
      <c r="A7" s="81"/>
      <c r="B7" s="81"/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</row>
    <row r="8" spans="1:15" x14ac:dyDescent="0.2">
      <c r="A8" s="81"/>
      <c r="B8" s="81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</row>
    <row r="9" spans="1:15" x14ac:dyDescent="0.2">
      <c r="A9" s="81"/>
      <c r="B9" s="81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</row>
    <row r="10" spans="1:15" x14ac:dyDescent="0.2">
      <c r="A10" s="81"/>
      <c r="B10" s="81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</row>
    <row r="11" spans="1:15" x14ac:dyDescent="0.2">
      <c r="A11" s="81"/>
      <c r="B11" s="81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</row>
    <row r="12" spans="1:15" x14ac:dyDescent="0.2">
      <c r="A12" s="81"/>
      <c r="B12" s="81"/>
      <c r="C12" s="70"/>
      <c r="D12" s="70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70"/>
    </row>
    <row r="13" spans="1:15" x14ac:dyDescent="0.2">
      <c r="A13" s="81"/>
      <c r="B13" s="81"/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0"/>
    </row>
    <row r="14" spans="1:15" x14ac:dyDescent="0.2">
      <c r="A14" s="81"/>
      <c r="B14" s="81"/>
      <c r="C14" s="70"/>
      <c r="D14" s="70"/>
      <c r="E14" s="70"/>
      <c r="F14" s="70"/>
      <c r="G14" s="70"/>
      <c r="H14" s="70"/>
      <c r="I14" s="70"/>
      <c r="J14" s="70"/>
      <c r="K14" s="70"/>
      <c r="L14" s="70"/>
      <c r="M14" s="70"/>
      <c r="N14" s="70"/>
      <c r="O14" s="70"/>
    </row>
    <row r="15" spans="1:15" x14ac:dyDescent="0.2">
      <c r="A15" s="81"/>
      <c r="B15" s="81"/>
      <c r="C15" s="70"/>
      <c r="D15" s="70"/>
      <c r="E15" s="70"/>
      <c r="F15" s="70"/>
      <c r="G15" s="70"/>
      <c r="H15" s="70"/>
      <c r="I15" s="70"/>
      <c r="J15" s="70"/>
      <c r="K15" s="70"/>
      <c r="L15" s="70"/>
      <c r="M15" s="70"/>
      <c r="N15" s="70"/>
      <c r="O15" s="70"/>
    </row>
    <row r="16" spans="1:15" x14ac:dyDescent="0.2">
      <c r="A16" s="81"/>
      <c r="B16" s="81"/>
      <c r="C16" s="70"/>
      <c r="D16" s="70"/>
      <c r="E16" s="70"/>
      <c r="F16" s="70"/>
      <c r="G16" s="70"/>
      <c r="H16" s="70"/>
      <c r="I16" s="70"/>
      <c r="J16" s="70"/>
      <c r="K16" s="70"/>
      <c r="L16" s="70"/>
      <c r="M16" s="70"/>
      <c r="N16" s="70"/>
      <c r="O16" s="70"/>
    </row>
    <row r="17" spans="1:15" x14ac:dyDescent="0.2">
      <c r="A17" s="81"/>
      <c r="B17" s="81"/>
      <c r="C17" s="70"/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</row>
    <row r="18" spans="1:15" x14ac:dyDescent="0.2">
      <c r="A18" s="81"/>
      <c r="B18" s="81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</row>
    <row r="19" spans="1:15" x14ac:dyDescent="0.2">
      <c r="A19" s="81"/>
      <c r="B19" s="81"/>
      <c r="C19" s="70"/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0"/>
    </row>
    <row r="20" spans="1:15" x14ac:dyDescent="0.2">
      <c r="A20" s="81"/>
      <c r="B20" s="81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</row>
    <row r="21" spans="1:15" x14ac:dyDescent="0.2">
      <c r="A21" s="81"/>
      <c r="B21" s="81"/>
      <c r="C21" s="70"/>
      <c r="D21" s="70"/>
      <c r="E21" s="70"/>
      <c r="F21" s="70"/>
      <c r="G21" s="70"/>
      <c r="H21" s="70"/>
      <c r="I21" s="70"/>
      <c r="J21" s="70"/>
      <c r="K21" s="70"/>
      <c r="L21" s="70"/>
      <c r="M21" s="70"/>
      <c r="N21" s="70"/>
      <c r="O21" s="70"/>
    </row>
    <row r="22" spans="1:15" x14ac:dyDescent="0.2">
      <c r="A22" s="81"/>
      <c r="B22" s="81"/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</row>
    <row r="23" spans="1:15" x14ac:dyDescent="0.2">
      <c r="A23" s="81"/>
      <c r="B23" s="81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</row>
    <row r="24" spans="1:15" x14ac:dyDescent="0.2">
      <c r="A24" s="81">
        <v>2</v>
      </c>
      <c r="B24" s="81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</row>
    <row r="25" spans="1:15" x14ac:dyDescent="0.2">
      <c r="A25" s="81"/>
      <c r="B25" s="81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</row>
    <row r="26" spans="1:15" x14ac:dyDescent="0.2">
      <c r="A26" s="81"/>
      <c r="B26" s="81"/>
      <c r="C26" s="70"/>
      <c r="D26" s="70"/>
      <c r="E26" s="70"/>
      <c r="F26" s="70"/>
      <c r="G26" s="70"/>
      <c r="H26" s="70"/>
      <c r="I26" s="70"/>
      <c r="J26" s="70"/>
      <c r="K26" s="70"/>
      <c r="L26" s="70"/>
      <c r="M26" s="70"/>
      <c r="N26" s="70"/>
      <c r="O26" s="70"/>
    </row>
    <row r="27" spans="1:15" x14ac:dyDescent="0.2">
      <c r="A27" s="81"/>
      <c r="B27" s="81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</row>
    <row r="28" spans="1:15" x14ac:dyDescent="0.2">
      <c r="A28" s="81"/>
      <c r="B28" s="81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</row>
    <row r="29" spans="1:15" x14ac:dyDescent="0.2">
      <c r="A29" s="81"/>
      <c r="B29" s="81"/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</row>
    <row r="30" spans="1:15" x14ac:dyDescent="0.2">
      <c r="A30" s="81"/>
      <c r="B30" s="81"/>
      <c r="C30" s="70"/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</row>
    <row r="31" spans="1:15" x14ac:dyDescent="0.2">
      <c r="A31" s="81"/>
      <c r="B31" s="81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</row>
    <row r="32" spans="1:15" x14ac:dyDescent="0.2">
      <c r="A32" s="81"/>
      <c r="B32" s="81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</row>
    <row r="33" spans="1:15" x14ac:dyDescent="0.2">
      <c r="A33" s="81"/>
      <c r="B33" s="81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</row>
    <row r="34" spans="1:15" x14ac:dyDescent="0.2">
      <c r="A34" s="81"/>
      <c r="B34" s="81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</row>
    <row r="35" spans="1:15" x14ac:dyDescent="0.2">
      <c r="A35" s="81"/>
      <c r="B35" s="81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</row>
    <row r="36" spans="1:15" x14ac:dyDescent="0.2">
      <c r="A36" s="81"/>
      <c r="B36" s="81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</row>
    <row r="37" spans="1:15" x14ac:dyDescent="0.2">
      <c r="A37" s="81"/>
      <c r="B37" s="81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</row>
    <row r="38" spans="1:15" x14ac:dyDescent="0.2">
      <c r="A38" s="81"/>
      <c r="B38" s="81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</row>
    <row r="39" spans="1:15" x14ac:dyDescent="0.2">
      <c r="A39" s="81"/>
      <c r="B39" s="81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</row>
    <row r="40" spans="1:15" x14ac:dyDescent="0.2">
      <c r="A40" s="81"/>
      <c r="B40" s="81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</row>
    <row r="41" spans="1:15" x14ac:dyDescent="0.2">
      <c r="A41" s="81"/>
      <c r="B41" s="81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</row>
    <row r="42" spans="1:15" x14ac:dyDescent="0.2">
      <c r="A42" s="81"/>
      <c r="B42" s="81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</row>
    <row r="43" spans="1:15" x14ac:dyDescent="0.2">
      <c r="A43" s="81"/>
      <c r="B43" s="81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</row>
    <row r="44" spans="1:15" x14ac:dyDescent="0.2">
      <c r="A44" s="81"/>
      <c r="B44" s="81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</row>
    <row r="45" spans="1:15" x14ac:dyDescent="0.2">
      <c r="A45" s="81"/>
      <c r="B45" s="81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</row>
    <row r="46" spans="1:15" x14ac:dyDescent="0.2">
      <c r="A46" s="81"/>
      <c r="B46" s="81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</row>
    <row r="47" spans="1:15" x14ac:dyDescent="0.2">
      <c r="A47" s="81"/>
      <c r="B47" s="81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</row>
    <row r="48" spans="1:15" x14ac:dyDescent="0.2">
      <c r="A48" s="81"/>
      <c r="B48" s="81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</row>
    <row r="49" spans="1:15" x14ac:dyDescent="0.2">
      <c r="A49" s="81"/>
      <c r="B49" s="81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</row>
    <row r="50" spans="1:15" x14ac:dyDescent="0.2">
      <c r="A50" s="81"/>
      <c r="B50" s="81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</row>
    <row r="51" spans="1:15" x14ac:dyDescent="0.2">
      <c r="A51" s="81"/>
      <c r="B51" s="81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</row>
    <row r="52" spans="1:15" x14ac:dyDescent="0.2">
      <c r="A52" s="81"/>
      <c r="B52" s="81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</row>
    <row r="53" spans="1:15" x14ac:dyDescent="0.2">
      <c r="A53" s="81"/>
      <c r="B53" s="81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</row>
    <row r="54" spans="1:15" x14ac:dyDescent="0.2">
      <c r="A54" s="81"/>
      <c r="B54" s="81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</row>
    <row r="55" spans="1:15" x14ac:dyDescent="0.2">
      <c r="A55" s="81"/>
      <c r="B55" s="81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</row>
    <row r="56" spans="1:15" x14ac:dyDescent="0.2">
      <c r="A56" s="81"/>
      <c r="B56" s="81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</row>
    <row r="57" spans="1:15" x14ac:dyDescent="0.2">
      <c r="A57" s="81"/>
      <c r="B57" s="81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</row>
    <row r="58" spans="1:15" x14ac:dyDescent="0.2">
      <c r="A58" s="81"/>
      <c r="B58" s="81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</row>
    <row r="59" spans="1:15" x14ac:dyDescent="0.2">
      <c r="A59" s="81"/>
      <c r="B59" s="81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</row>
    <row r="60" spans="1:15" x14ac:dyDescent="0.2">
      <c r="A60" s="81"/>
      <c r="B60" s="81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</row>
    <row r="61" spans="1:15" x14ac:dyDescent="0.2">
      <c r="A61" s="81"/>
      <c r="B61" s="81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</row>
    <row r="62" spans="1:15" x14ac:dyDescent="0.2">
      <c r="A62" s="81"/>
      <c r="B62" s="81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</row>
    <row r="63" spans="1:15" x14ac:dyDescent="0.2">
      <c r="A63" s="81"/>
      <c r="B63" s="81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</row>
    <row r="64" spans="1:15" x14ac:dyDescent="0.2">
      <c r="A64" s="81"/>
      <c r="B64" s="81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</row>
    <row r="65" spans="1:15" x14ac:dyDescent="0.2">
      <c r="A65" s="81"/>
      <c r="B65" s="81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</row>
    <row r="66" spans="1:15" x14ac:dyDescent="0.2">
      <c r="A66" s="81"/>
      <c r="B66" s="81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</row>
    <row r="67" spans="1:15" x14ac:dyDescent="0.2">
      <c r="A67" s="81"/>
      <c r="B67" s="81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</row>
    <row r="68" spans="1:15" x14ac:dyDescent="0.2">
      <c r="A68" s="81"/>
      <c r="B68" s="81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</row>
    <row r="69" spans="1:15" x14ac:dyDescent="0.2">
      <c r="A69" s="81"/>
      <c r="B69" s="81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</row>
    <row r="70" spans="1:15" x14ac:dyDescent="0.2">
      <c r="A70" s="81"/>
      <c r="B70" s="81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</row>
    <row r="71" spans="1:15" x14ac:dyDescent="0.2">
      <c r="A71" s="81"/>
      <c r="B71" s="81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</row>
    <row r="72" spans="1:15" x14ac:dyDescent="0.2">
      <c r="A72" s="81"/>
      <c r="B72" s="81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</row>
    <row r="73" spans="1:15" x14ac:dyDescent="0.2">
      <c r="A73" s="81"/>
      <c r="B73" s="81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</row>
    <row r="74" spans="1:15" x14ac:dyDescent="0.2">
      <c r="A74" s="81"/>
      <c r="B74" s="81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</row>
    <row r="75" spans="1:15" x14ac:dyDescent="0.2">
      <c r="A75" s="81"/>
      <c r="B75" s="81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</row>
    <row r="76" spans="1:15" x14ac:dyDescent="0.2">
      <c r="A76" s="81"/>
      <c r="B76" s="81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</row>
    <row r="77" spans="1:15" x14ac:dyDescent="0.2">
      <c r="A77" s="81">
        <v>3</v>
      </c>
      <c r="B77" s="81" t="s">
        <v>14</v>
      </c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</row>
    <row r="78" spans="1:15" x14ac:dyDescent="0.2">
      <c r="A78" s="81"/>
      <c r="B78" s="81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</row>
    <row r="79" spans="1:15" x14ac:dyDescent="0.2">
      <c r="A79" s="81"/>
      <c r="B79" s="81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</row>
    <row r="80" spans="1:15" x14ac:dyDescent="0.2">
      <c r="A80" s="81"/>
      <c r="B80" s="81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</row>
    <row r="81" spans="1:15" x14ac:dyDescent="0.2">
      <c r="A81" s="81"/>
      <c r="B81" s="81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</row>
    <row r="82" spans="1:15" x14ac:dyDescent="0.2">
      <c r="A82" s="81"/>
      <c r="B82" s="81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</row>
    <row r="83" spans="1:15" x14ac:dyDescent="0.2">
      <c r="A83" s="81"/>
      <c r="B83" s="81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</row>
    <row r="84" spans="1:15" x14ac:dyDescent="0.2">
      <c r="A84" s="81"/>
      <c r="B84" s="81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</row>
    <row r="85" spans="1:15" x14ac:dyDescent="0.2">
      <c r="A85" s="81"/>
      <c r="B85" s="81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</row>
    <row r="86" spans="1:15" x14ac:dyDescent="0.2">
      <c r="A86" s="81"/>
      <c r="B86" s="81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</row>
    <row r="87" spans="1:15" x14ac:dyDescent="0.2">
      <c r="A87" s="81"/>
      <c r="B87" s="81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</row>
    <row r="88" spans="1:15" x14ac:dyDescent="0.2">
      <c r="A88" s="81"/>
      <c r="B88" s="81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</row>
    <row r="89" spans="1:15" x14ac:dyDescent="0.2">
      <c r="A89" s="81"/>
      <c r="B89" s="81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</row>
    <row r="90" spans="1:15" x14ac:dyDescent="0.2">
      <c r="A90" s="81"/>
      <c r="B90" s="81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</row>
    <row r="91" spans="1:15" x14ac:dyDescent="0.2">
      <c r="A91" s="81"/>
      <c r="B91" s="81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</row>
    <row r="92" spans="1:15" x14ac:dyDescent="0.2">
      <c r="A92" s="81"/>
      <c r="B92" s="81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</row>
    <row r="93" spans="1:15" x14ac:dyDescent="0.2">
      <c r="A93" s="81"/>
      <c r="B93" s="81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</row>
    <row r="94" spans="1:15" x14ac:dyDescent="0.2">
      <c r="A94" s="81"/>
      <c r="B94" s="81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</row>
    <row r="95" spans="1:15" x14ac:dyDescent="0.2">
      <c r="A95" s="81"/>
      <c r="B95" s="81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</row>
    <row r="96" spans="1:15" x14ac:dyDescent="0.2">
      <c r="A96" s="81"/>
      <c r="B96" s="81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</row>
    <row r="97" spans="1:15" x14ac:dyDescent="0.2">
      <c r="A97" s="81"/>
      <c r="B97" s="81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</row>
    <row r="98" spans="1:15" x14ac:dyDescent="0.2">
      <c r="A98" s="81"/>
      <c r="B98" s="81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</row>
    <row r="99" spans="1:15" x14ac:dyDescent="0.2">
      <c r="A99" s="81"/>
      <c r="B99" s="81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</row>
    <row r="100" spans="1:15" x14ac:dyDescent="0.2">
      <c r="A100" s="81"/>
      <c r="B100" s="81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</row>
    <row r="101" spans="1:15" x14ac:dyDescent="0.2">
      <c r="A101" s="81"/>
      <c r="B101" s="81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</row>
    <row r="102" spans="1:15" x14ac:dyDescent="0.2">
      <c r="A102" s="81"/>
      <c r="B102" s="81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</row>
    <row r="103" spans="1:15" x14ac:dyDescent="0.2">
      <c r="A103" s="81"/>
      <c r="B103" s="81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</row>
    <row r="104" spans="1:15" x14ac:dyDescent="0.2">
      <c r="A104" s="81"/>
      <c r="B104" s="81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</row>
    <row r="105" spans="1:15" x14ac:dyDescent="0.2">
      <c r="A105" s="81"/>
      <c r="B105" s="81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</row>
    <row r="106" spans="1:15" x14ac:dyDescent="0.2">
      <c r="A106" s="81"/>
      <c r="B106" s="81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</row>
    <row r="107" spans="1:15" x14ac:dyDescent="0.2">
      <c r="A107" s="81"/>
      <c r="B107" s="81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</row>
    <row r="108" spans="1:15" x14ac:dyDescent="0.2">
      <c r="A108" s="81"/>
      <c r="B108" s="81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</row>
    <row r="109" spans="1:15" x14ac:dyDescent="0.2">
      <c r="A109" s="81"/>
      <c r="B109" s="81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</row>
    <row r="110" spans="1:15" x14ac:dyDescent="0.2">
      <c r="A110" s="81"/>
      <c r="B110" s="81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</row>
    <row r="111" spans="1:15" x14ac:dyDescent="0.2">
      <c r="A111" s="81"/>
      <c r="B111" s="81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</row>
    <row r="112" spans="1:15" x14ac:dyDescent="0.2">
      <c r="A112" s="81"/>
      <c r="B112" s="81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</row>
    <row r="113" spans="1:15" x14ac:dyDescent="0.2">
      <c r="A113" s="81"/>
      <c r="B113" s="81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</row>
    <row r="114" spans="1:15" x14ac:dyDescent="0.2">
      <c r="A114" s="81"/>
      <c r="B114" s="81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</row>
    <row r="115" spans="1:15" x14ac:dyDescent="0.2">
      <c r="A115" s="81"/>
      <c r="B115" s="81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</row>
    <row r="116" spans="1:15" x14ac:dyDescent="0.2">
      <c r="A116" s="81"/>
      <c r="B116" s="81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</row>
    <row r="117" spans="1:15" x14ac:dyDescent="0.2">
      <c r="A117" s="81"/>
      <c r="B117" s="81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</row>
    <row r="118" spans="1:15" x14ac:dyDescent="0.2">
      <c r="A118" s="81"/>
      <c r="B118" s="81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</row>
    <row r="119" spans="1:15" x14ac:dyDescent="0.2">
      <c r="A119" s="81"/>
      <c r="B119" s="81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</row>
    <row r="120" spans="1:15" x14ac:dyDescent="0.2">
      <c r="A120" s="81"/>
      <c r="B120" s="81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</row>
    <row r="121" spans="1:15" x14ac:dyDescent="0.2">
      <c r="A121" s="81"/>
      <c r="B121" s="81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</row>
    <row r="122" spans="1:15" x14ac:dyDescent="0.2">
      <c r="A122" s="81"/>
      <c r="B122" s="81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</row>
    <row r="123" spans="1:15" x14ac:dyDescent="0.2">
      <c r="A123" s="81"/>
      <c r="B123" s="81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</row>
    <row r="124" spans="1:15" x14ac:dyDescent="0.2">
      <c r="A124" s="81"/>
      <c r="B124" s="81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</row>
    <row r="125" spans="1:15" x14ac:dyDescent="0.2">
      <c r="A125" s="81"/>
      <c r="B125" s="81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</row>
    <row r="126" spans="1:15" x14ac:dyDescent="0.2">
      <c r="A126" s="81"/>
      <c r="B126" s="81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</row>
    <row r="127" spans="1:15" x14ac:dyDescent="0.2">
      <c r="A127" s="81"/>
      <c r="B127" s="81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</row>
    <row r="128" spans="1:15" x14ac:dyDescent="0.2">
      <c r="A128" s="81"/>
      <c r="B128" s="81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</row>
    <row r="129" spans="1:15" x14ac:dyDescent="0.2">
      <c r="A129" s="81"/>
      <c r="B129" s="81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</row>
    <row r="130" spans="1:15" x14ac:dyDescent="0.2">
      <c r="A130" s="81"/>
      <c r="B130" s="81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</row>
    <row r="131" spans="1:15" x14ac:dyDescent="0.2">
      <c r="A131" s="81">
        <v>4</v>
      </c>
      <c r="B131" s="81" t="s">
        <v>18</v>
      </c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</row>
    <row r="132" spans="1:15" x14ac:dyDescent="0.2">
      <c r="A132" s="81"/>
      <c r="B132" s="81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</row>
    <row r="133" spans="1:15" x14ac:dyDescent="0.2">
      <c r="A133" s="81"/>
      <c r="B133" s="81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</row>
    <row r="134" spans="1:15" x14ac:dyDescent="0.2">
      <c r="A134" s="81"/>
      <c r="B134" s="81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</row>
    <row r="135" spans="1:15" x14ac:dyDescent="0.2">
      <c r="A135" s="81"/>
      <c r="B135" s="81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</row>
    <row r="136" spans="1:15" x14ac:dyDescent="0.2">
      <c r="A136" s="81"/>
      <c r="B136" s="81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</row>
    <row r="137" spans="1:15" x14ac:dyDescent="0.2">
      <c r="A137" s="81"/>
      <c r="B137" s="81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</row>
    <row r="138" spans="1:15" x14ac:dyDescent="0.2">
      <c r="A138" s="81"/>
      <c r="B138" s="81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</row>
    <row r="139" spans="1:15" x14ac:dyDescent="0.2">
      <c r="A139" s="81"/>
      <c r="B139" s="81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</row>
    <row r="140" spans="1:15" x14ac:dyDescent="0.2">
      <c r="A140" s="81"/>
      <c r="B140" s="81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</row>
    <row r="141" spans="1:15" x14ac:dyDescent="0.2">
      <c r="A141" s="81"/>
      <c r="B141" s="81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</row>
    <row r="142" spans="1:15" x14ac:dyDescent="0.2">
      <c r="A142" s="81"/>
      <c r="B142" s="81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</row>
    <row r="143" spans="1:15" x14ac:dyDescent="0.2">
      <c r="A143" s="81"/>
      <c r="B143" s="81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</row>
    <row r="144" spans="1:15" x14ac:dyDescent="0.2">
      <c r="A144" s="81"/>
      <c r="B144" s="81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</row>
    <row r="145" spans="1:15" x14ac:dyDescent="0.2">
      <c r="A145" s="81"/>
      <c r="B145" s="81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</row>
    <row r="146" spans="1:15" x14ac:dyDescent="0.2">
      <c r="A146" s="81"/>
      <c r="B146" s="81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</row>
    <row r="147" spans="1:15" x14ac:dyDescent="0.2">
      <c r="A147" s="81"/>
      <c r="B147" s="81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</row>
    <row r="148" spans="1:15" x14ac:dyDescent="0.2">
      <c r="A148" s="81"/>
      <c r="B148" s="81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</row>
    <row r="149" spans="1:15" x14ac:dyDescent="0.2">
      <c r="A149" s="81"/>
      <c r="B149" s="81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</row>
    <row r="150" spans="1:15" x14ac:dyDescent="0.2">
      <c r="A150" s="81"/>
      <c r="B150" s="81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</row>
    <row r="151" spans="1:15" x14ac:dyDescent="0.2">
      <c r="A151" s="81"/>
      <c r="B151" s="81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</row>
    <row r="152" spans="1:15" x14ac:dyDescent="0.2">
      <c r="A152" s="81"/>
      <c r="B152" s="81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</row>
    <row r="153" spans="1:15" x14ac:dyDescent="0.2">
      <c r="A153" s="81"/>
      <c r="B153" s="81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</row>
    <row r="154" spans="1:15" x14ac:dyDescent="0.2">
      <c r="A154" s="81"/>
      <c r="B154" s="81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</row>
    <row r="155" spans="1:15" x14ac:dyDescent="0.2">
      <c r="A155" s="81"/>
      <c r="B155" s="81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</row>
    <row r="156" spans="1:15" x14ac:dyDescent="0.2">
      <c r="A156" s="81"/>
      <c r="B156" s="81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</row>
    <row r="157" spans="1:15" x14ac:dyDescent="0.2">
      <c r="A157" s="81"/>
      <c r="B157" s="81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</row>
    <row r="158" spans="1:15" x14ac:dyDescent="0.2">
      <c r="A158" s="81"/>
      <c r="B158" s="81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</row>
    <row r="159" spans="1:15" x14ac:dyDescent="0.2">
      <c r="A159" s="81"/>
      <c r="B159" s="81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</row>
    <row r="160" spans="1:15" x14ac:dyDescent="0.2">
      <c r="A160" s="81"/>
      <c r="B160" s="81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</row>
    <row r="161" spans="1:15" x14ac:dyDescent="0.2">
      <c r="A161" s="81"/>
      <c r="B161" s="81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</row>
    <row r="162" spans="1:15" x14ac:dyDescent="0.2">
      <c r="A162" s="81"/>
      <c r="B162" s="81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</row>
    <row r="163" spans="1:15" x14ac:dyDescent="0.2">
      <c r="A163" s="81"/>
      <c r="B163" s="81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</row>
    <row r="164" spans="1:15" x14ac:dyDescent="0.2">
      <c r="A164" s="81"/>
      <c r="B164" s="81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</row>
    <row r="165" spans="1:15" x14ac:dyDescent="0.2">
      <c r="A165" s="81"/>
      <c r="B165" s="81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</row>
    <row r="166" spans="1:15" x14ac:dyDescent="0.2">
      <c r="A166" s="81"/>
      <c r="B166" s="81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</row>
    <row r="167" spans="1:15" x14ac:dyDescent="0.2">
      <c r="A167" s="81"/>
      <c r="B167" s="81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</row>
    <row r="168" spans="1:15" x14ac:dyDescent="0.2">
      <c r="A168" s="81"/>
      <c r="B168" s="81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</row>
    <row r="169" spans="1:15" x14ac:dyDescent="0.2">
      <c r="A169" s="81"/>
      <c r="B169" s="81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</row>
    <row r="170" spans="1:15" x14ac:dyDescent="0.2">
      <c r="A170" s="81"/>
      <c r="B170" s="81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</row>
    <row r="171" spans="1:15" x14ac:dyDescent="0.2">
      <c r="A171" s="81"/>
      <c r="B171" s="81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</row>
    <row r="172" spans="1:15" x14ac:dyDescent="0.2">
      <c r="A172" s="81"/>
      <c r="B172" s="81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</row>
    <row r="173" spans="1:15" x14ac:dyDescent="0.2">
      <c r="A173" s="81"/>
      <c r="B173" s="81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</row>
    <row r="174" spans="1:15" x14ac:dyDescent="0.2">
      <c r="A174" s="81"/>
      <c r="B174" s="81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</row>
    <row r="175" spans="1:15" x14ac:dyDescent="0.2">
      <c r="A175" s="81"/>
      <c r="B175" s="81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</row>
    <row r="176" spans="1:15" x14ac:dyDescent="0.2">
      <c r="A176" s="81"/>
      <c r="B176" s="81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</row>
    <row r="177" spans="1:15" x14ac:dyDescent="0.2">
      <c r="A177" s="81"/>
      <c r="B177" s="81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</row>
    <row r="178" spans="1:15" x14ac:dyDescent="0.2">
      <c r="A178" s="81">
        <v>6</v>
      </c>
      <c r="B178" s="81" t="s">
        <v>24</v>
      </c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82"/>
      <c r="N178" s="82"/>
      <c r="O178" s="82"/>
    </row>
    <row r="179" spans="1:15" x14ac:dyDescent="0.2">
      <c r="A179" s="81"/>
      <c r="B179" s="81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82"/>
      <c r="N179" s="82"/>
      <c r="O179" s="82"/>
    </row>
    <row r="180" spans="1:15" x14ac:dyDescent="0.2">
      <c r="A180" s="81"/>
      <c r="B180" s="81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82"/>
      <c r="N180" s="82"/>
      <c r="O180" s="82"/>
    </row>
    <row r="181" spans="1:15" x14ac:dyDescent="0.2">
      <c r="A181" s="81"/>
      <c r="B181" s="81"/>
      <c r="C181" s="82"/>
      <c r="D181" s="82"/>
      <c r="E181" s="82"/>
      <c r="F181" s="82"/>
      <c r="G181" s="82"/>
      <c r="H181" s="82"/>
      <c r="I181" s="82"/>
      <c r="J181" s="82"/>
      <c r="K181" s="82"/>
      <c r="L181" s="82"/>
      <c r="M181" s="82"/>
      <c r="N181" s="82"/>
      <c r="O181" s="82"/>
    </row>
    <row r="182" spans="1:15" x14ac:dyDescent="0.2">
      <c r="A182" s="81"/>
      <c r="B182" s="81"/>
      <c r="C182" s="82"/>
      <c r="D182" s="82"/>
      <c r="E182" s="82"/>
      <c r="F182" s="82"/>
      <c r="G182" s="82"/>
      <c r="H182" s="82"/>
      <c r="I182" s="82"/>
      <c r="J182" s="82"/>
      <c r="K182" s="82"/>
      <c r="L182" s="82"/>
      <c r="M182" s="82"/>
      <c r="N182" s="82"/>
      <c r="O182" s="82"/>
    </row>
    <row r="183" spans="1:15" x14ac:dyDescent="0.2">
      <c r="A183" s="81"/>
      <c r="B183" s="81"/>
      <c r="C183" s="82"/>
      <c r="D183" s="82"/>
      <c r="E183" s="82"/>
      <c r="F183" s="82"/>
      <c r="G183" s="82"/>
      <c r="H183" s="82"/>
      <c r="I183" s="82"/>
      <c r="J183" s="82"/>
      <c r="K183" s="82"/>
      <c r="L183" s="82"/>
      <c r="M183" s="82"/>
      <c r="N183" s="82"/>
      <c r="O183" s="82"/>
    </row>
    <row r="184" spans="1:15" x14ac:dyDescent="0.2">
      <c r="A184" s="81"/>
      <c r="B184" s="81"/>
      <c r="C184" s="82"/>
      <c r="D184" s="82"/>
      <c r="E184" s="82"/>
      <c r="F184" s="82"/>
      <c r="G184" s="82"/>
      <c r="H184" s="82"/>
      <c r="I184" s="82"/>
      <c r="J184" s="82"/>
      <c r="K184" s="82"/>
      <c r="L184" s="82"/>
      <c r="M184" s="82"/>
      <c r="N184" s="82"/>
      <c r="O184" s="82"/>
    </row>
    <row r="185" spans="1:15" x14ac:dyDescent="0.2">
      <c r="A185" s="81"/>
      <c r="B185" s="81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82"/>
      <c r="N185" s="82"/>
      <c r="O185" s="82"/>
    </row>
    <row r="186" spans="1:15" x14ac:dyDescent="0.2">
      <c r="A186" s="81"/>
      <c r="B186" s="81"/>
      <c r="C186" s="82"/>
      <c r="D186" s="82"/>
      <c r="E186" s="82"/>
      <c r="F186" s="82"/>
      <c r="G186" s="82"/>
      <c r="H186" s="82"/>
      <c r="I186" s="82"/>
      <c r="J186" s="82"/>
      <c r="K186" s="82"/>
      <c r="L186" s="82"/>
      <c r="M186" s="82"/>
      <c r="N186" s="82"/>
      <c r="O186" s="82"/>
    </row>
    <row r="187" spans="1:15" x14ac:dyDescent="0.2">
      <c r="A187" s="81"/>
      <c r="B187" s="81"/>
      <c r="C187" s="82"/>
      <c r="D187" s="82"/>
      <c r="E187" s="82"/>
      <c r="F187" s="82"/>
      <c r="G187" s="82"/>
      <c r="H187" s="82"/>
      <c r="I187" s="82"/>
      <c r="J187" s="82"/>
      <c r="K187" s="82"/>
      <c r="L187" s="82"/>
      <c r="M187" s="82"/>
      <c r="N187" s="82"/>
      <c r="O187" s="82"/>
    </row>
    <row r="188" spans="1:15" x14ac:dyDescent="0.2">
      <c r="A188" s="81"/>
      <c r="B188" s="81"/>
      <c r="C188" s="82"/>
      <c r="D188" s="82"/>
      <c r="E188" s="82"/>
      <c r="F188" s="82"/>
      <c r="G188" s="82"/>
      <c r="H188" s="82"/>
      <c r="I188" s="82"/>
      <c r="J188" s="82"/>
      <c r="K188" s="82"/>
      <c r="L188" s="82"/>
      <c r="M188" s="82"/>
      <c r="N188" s="82"/>
      <c r="O188" s="82"/>
    </row>
    <row r="189" spans="1:15" x14ac:dyDescent="0.2">
      <c r="A189" s="81"/>
      <c r="B189" s="81"/>
      <c r="C189" s="82"/>
      <c r="D189" s="82"/>
      <c r="E189" s="82"/>
      <c r="F189" s="82"/>
      <c r="G189" s="82"/>
      <c r="H189" s="82"/>
      <c r="I189" s="82"/>
      <c r="J189" s="82"/>
      <c r="K189" s="82"/>
      <c r="L189" s="82"/>
      <c r="M189" s="82"/>
      <c r="N189" s="82"/>
      <c r="O189" s="82"/>
    </row>
    <row r="190" spans="1:15" x14ac:dyDescent="0.2">
      <c r="A190" s="81"/>
      <c r="B190" s="81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82"/>
      <c r="N190" s="82"/>
      <c r="O190" s="82"/>
    </row>
    <row r="191" spans="1:15" x14ac:dyDescent="0.2">
      <c r="A191" s="81"/>
      <c r="B191" s="81"/>
      <c r="C191" s="82"/>
      <c r="D191" s="82"/>
      <c r="E191" s="82"/>
      <c r="F191" s="82"/>
      <c r="G191" s="82"/>
      <c r="H191" s="82"/>
      <c r="I191" s="82"/>
      <c r="J191" s="82"/>
      <c r="K191" s="82"/>
      <c r="L191" s="82"/>
      <c r="M191" s="82"/>
      <c r="N191" s="82"/>
      <c r="O191" s="82"/>
    </row>
    <row r="192" spans="1:15" x14ac:dyDescent="0.2">
      <c r="A192" s="81"/>
      <c r="B192" s="81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82"/>
      <c r="N192" s="82"/>
      <c r="O192" s="82"/>
    </row>
    <row r="193" spans="1:15" x14ac:dyDescent="0.2">
      <c r="A193" s="81"/>
      <c r="B193" s="81"/>
      <c r="C193" s="82"/>
      <c r="D193" s="82"/>
      <c r="E193" s="82"/>
      <c r="F193" s="82"/>
      <c r="G193" s="82"/>
      <c r="H193" s="82"/>
      <c r="I193" s="82"/>
      <c r="J193" s="82"/>
      <c r="K193" s="82"/>
      <c r="L193" s="82"/>
      <c r="M193" s="82"/>
      <c r="N193" s="82"/>
      <c r="O193" s="82"/>
    </row>
    <row r="194" spans="1:15" x14ac:dyDescent="0.2">
      <c r="A194" s="81"/>
      <c r="B194" s="81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82"/>
      <c r="N194" s="82"/>
      <c r="O194" s="82"/>
    </row>
    <row r="195" spans="1:15" x14ac:dyDescent="0.2">
      <c r="A195" s="81"/>
      <c r="B195" s="81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82"/>
      <c r="N195" s="82"/>
      <c r="O195" s="82"/>
    </row>
    <row r="196" spans="1:15" x14ac:dyDescent="0.2">
      <c r="A196" s="81"/>
      <c r="B196" s="81"/>
      <c r="C196" s="82"/>
      <c r="D196" s="82"/>
      <c r="E196" s="82"/>
      <c r="F196" s="82"/>
      <c r="G196" s="82"/>
      <c r="H196" s="82"/>
      <c r="I196" s="82"/>
      <c r="J196" s="82"/>
      <c r="K196" s="82"/>
      <c r="L196" s="82"/>
      <c r="M196" s="82"/>
      <c r="N196" s="82"/>
      <c r="O196" s="82"/>
    </row>
    <row r="197" spans="1:15" x14ac:dyDescent="0.2">
      <c r="A197" s="81"/>
      <c r="B197" s="81"/>
      <c r="C197" s="82"/>
      <c r="D197" s="82"/>
      <c r="E197" s="82"/>
      <c r="F197" s="82"/>
      <c r="G197" s="82"/>
      <c r="H197" s="82"/>
      <c r="I197" s="82"/>
      <c r="J197" s="82"/>
      <c r="K197" s="82"/>
      <c r="L197" s="82"/>
      <c r="M197" s="82"/>
      <c r="N197" s="82"/>
      <c r="O197" s="82"/>
    </row>
    <row r="198" spans="1:15" x14ac:dyDescent="0.2">
      <c r="A198" s="81"/>
      <c r="B198" s="81"/>
      <c r="C198" s="82"/>
      <c r="D198" s="82"/>
      <c r="E198" s="82"/>
      <c r="F198" s="82"/>
      <c r="G198" s="82"/>
      <c r="H198" s="82"/>
      <c r="I198" s="82"/>
      <c r="J198" s="82"/>
      <c r="K198" s="82"/>
      <c r="L198" s="82"/>
      <c r="M198" s="82"/>
      <c r="N198" s="82"/>
      <c r="O198" s="82"/>
    </row>
    <row r="199" spans="1:15" x14ac:dyDescent="0.2">
      <c r="A199" s="81"/>
      <c r="B199" s="81"/>
      <c r="C199" s="82"/>
      <c r="D199" s="82"/>
      <c r="E199" s="82"/>
      <c r="F199" s="82"/>
      <c r="G199" s="82"/>
      <c r="H199" s="82"/>
      <c r="I199" s="82"/>
      <c r="J199" s="82"/>
      <c r="K199" s="82"/>
      <c r="L199" s="82"/>
      <c r="M199" s="82"/>
      <c r="N199" s="82"/>
      <c r="O199" s="82"/>
    </row>
    <row r="200" spans="1:15" x14ac:dyDescent="0.2">
      <c r="A200" s="81"/>
      <c r="B200" s="81"/>
      <c r="C200" s="82"/>
      <c r="D200" s="82"/>
      <c r="E200" s="82"/>
      <c r="F200" s="82"/>
      <c r="G200" s="82"/>
      <c r="H200" s="82"/>
      <c r="I200" s="82"/>
      <c r="J200" s="82"/>
      <c r="K200" s="82"/>
      <c r="L200" s="82"/>
      <c r="M200" s="82"/>
      <c r="N200" s="82"/>
      <c r="O200" s="82"/>
    </row>
    <row r="201" spans="1:15" x14ac:dyDescent="0.2">
      <c r="A201" s="81"/>
      <c r="B201" s="81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82"/>
      <c r="N201" s="82"/>
      <c r="O201" s="82"/>
    </row>
    <row r="202" spans="1:15" x14ac:dyDescent="0.2">
      <c r="A202" s="81"/>
      <c r="B202" s="81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82"/>
      <c r="N202" s="82"/>
      <c r="O202" s="82"/>
    </row>
    <row r="203" spans="1:15" x14ac:dyDescent="0.2">
      <c r="A203" s="81"/>
      <c r="B203" s="81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82"/>
      <c r="N203" s="82"/>
      <c r="O203" s="82"/>
    </row>
    <row r="204" spans="1:15" x14ac:dyDescent="0.2">
      <c r="A204" s="81"/>
      <c r="B204" s="81"/>
      <c r="C204" s="82"/>
      <c r="D204" s="82"/>
      <c r="E204" s="82"/>
      <c r="F204" s="82"/>
      <c r="G204" s="82"/>
      <c r="H204" s="82"/>
      <c r="I204" s="82"/>
      <c r="J204" s="82"/>
      <c r="K204" s="82"/>
      <c r="L204" s="82"/>
      <c r="M204" s="82"/>
      <c r="N204" s="82"/>
      <c r="O204" s="82"/>
    </row>
    <row r="205" spans="1:15" x14ac:dyDescent="0.2">
      <c r="A205" s="81"/>
      <c r="B205" s="81"/>
      <c r="C205" s="82"/>
      <c r="D205" s="82"/>
      <c r="E205" s="82"/>
      <c r="F205" s="82"/>
      <c r="G205" s="82"/>
      <c r="H205" s="82"/>
      <c r="I205" s="82"/>
      <c r="J205" s="82"/>
      <c r="K205" s="82"/>
      <c r="L205" s="82"/>
      <c r="M205" s="82"/>
      <c r="N205" s="82"/>
      <c r="O205" s="82"/>
    </row>
    <row r="206" spans="1:15" x14ac:dyDescent="0.2">
      <c r="A206" s="81"/>
      <c r="B206" s="81"/>
      <c r="C206" s="82"/>
      <c r="D206" s="82"/>
      <c r="E206" s="82"/>
      <c r="F206" s="82"/>
      <c r="G206" s="82"/>
      <c r="H206" s="82"/>
      <c r="I206" s="82"/>
      <c r="J206" s="82"/>
      <c r="K206" s="82"/>
      <c r="L206" s="82"/>
      <c r="M206" s="82"/>
      <c r="N206" s="82"/>
      <c r="O206" s="82"/>
    </row>
    <row r="207" spans="1:15" x14ac:dyDescent="0.2">
      <c r="A207" s="81"/>
      <c r="B207" s="81"/>
      <c r="C207" s="82"/>
      <c r="D207" s="82"/>
      <c r="E207" s="82"/>
      <c r="F207" s="82"/>
      <c r="G207" s="82"/>
      <c r="H207" s="82"/>
      <c r="I207" s="82"/>
      <c r="J207" s="82"/>
      <c r="K207" s="82"/>
      <c r="L207" s="82"/>
      <c r="M207" s="82"/>
      <c r="N207" s="82"/>
      <c r="O207" s="82"/>
    </row>
    <row r="208" spans="1:15" x14ac:dyDescent="0.2">
      <c r="A208" s="81"/>
      <c r="B208" s="81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82"/>
      <c r="N208" s="82"/>
      <c r="O208" s="82"/>
    </row>
    <row r="209" spans="1:15" x14ac:dyDescent="0.2">
      <c r="A209" s="81"/>
      <c r="B209" s="81"/>
      <c r="C209" s="82"/>
      <c r="D209" s="82"/>
      <c r="E209" s="82"/>
      <c r="F209" s="82"/>
      <c r="G209" s="82"/>
      <c r="H209" s="82"/>
      <c r="I209" s="82"/>
      <c r="J209" s="82"/>
      <c r="K209" s="82"/>
      <c r="L209" s="82"/>
      <c r="M209" s="82"/>
      <c r="N209" s="82"/>
      <c r="O209" s="82"/>
    </row>
    <row r="210" spans="1:15" x14ac:dyDescent="0.2">
      <c r="A210" s="81"/>
      <c r="B210" s="81"/>
      <c r="C210" s="82"/>
      <c r="D210" s="82"/>
      <c r="E210" s="82"/>
      <c r="F210" s="82"/>
      <c r="G210" s="82"/>
      <c r="H210" s="82"/>
      <c r="I210" s="82"/>
      <c r="J210" s="82"/>
      <c r="K210" s="82"/>
      <c r="L210" s="82"/>
      <c r="M210" s="82"/>
      <c r="N210" s="82"/>
      <c r="O210" s="82"/>
    </row>
    <row r="211" spans="1:15" x14ac:dyDescent="0.2">
      <c r="A211" s="81"/>
      <c r="B211" s="81"/>
      <c r="C211" s="82"/>
      <c r="D211" s="82"/>
      <c r="E211" s="82"/>
      <c r="F211" s="82"/>
      <c r="G211" s="82"/>
      <c r="H211" s="82"/>
      <c r="I211" s="82"/>
      <c r="J211" s="82"/>
      <c r="K211" s="82"/>
      <c r="L211" s="82"/>
      <c r="M211" s="82"/>
      <c r="N211" s="82"/>
      <c r="O211" s="82"/>
    </row>
    <row r="212" spans="1:15" x14ac:dyDescent="0.2">
      <c r="A212" s="81"/>
      <c r="B212" s="81"/>
      <c r="C212" s="82"/>
      <c r="D212" s="82"/>
      <c r="E212" s="82"/>
      <c r="F212" s="82"/>
      <c r="G212" s="82"/>
      <c r="H212" s="82"/>
      <c r="I212" s="82"/>
      <c r="J212" s="82"/>
      <c r="K212" s="82"/>
      <c r="L212" s="82"/>
      <c r="M212" s="82"/>
      <c r="N212" s="82"/>
      <c r="O212" s="82"/>
    </row>
    <row r="213" spans="1:15" x14ac:dyDescent="0.2">
      <c r="A213" s="81"/>
      <c r="B213" s="81"/>
      <c r="C213" s="82"/>
      <c r="D213" s="82"/>
      <c r="E213" s="82"/>
      <c r="F213" s="82"/>
      <c r="G213" s="82"/>
      <c r="H213" s="82"/>
      <c r="I213" s="82"/>
      <c r="J213" s="82"/>
      <c r="K213" s="82"/>
      <c r="L213" s="82"/>
      <c r="M213" s="82"/>
      <c r="N213" s="82"/>
      <c r="O213" s="82"/>
    </row>
    <row r="214" spans="1:15" x14ac:dyDescent="0.2">
      <c r="A214" s="81"/>
      <c r="B214" s="81"/>
      <c r="C214" s="82"/>
      <c r="D214" s="82"/>
      <c r="E214" s="82"/>
      <c r="F214" s="82"/>
      <c r="G214" s="82"/>
      <c r="H214" s="82"/>
      <c r="I214" s="82"/>
      <c r="J214" s="82"/>
      <c r="K214" s="82"/>
      <c r="L214" s="82"/>
      <c r="M214" s="82"/>
      <c r="N214" s="82"/>
      <c r="O214" s="82"/>
    </row>
    <row r="215" spans="1:15" x14ac:dyDescent="0.2">
      <c r="A215" s="81"/>
      <c r="B215" s="81"/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82"/>
      <c r="N215" s="82"/>
      <c r="O215" s="82"/>
    </row>
    <row r="216" spans="1:15" x14ac:dyDescent="0.2">
      <c r="A216" s="81">
        <v>7</v>
      </c>
      <c r="B216" s="81" t="s">
        <v>26</v>
      </c>
      <c r="C216" s="70"/>
      <c r="D216" s="70"/>
      <c r="E216" s="70"/>
      <c r="F216" s="70"/>
      <c r="G216" s="70"/>
      <c r="H216" s="70"/>
      <c r="I216" s="70"/>
      <c r="J216" s="70"/>
      <c r="K216" s="70"/>
      <c r="L216" s="70"/>
      <c r="M216" s="70"/>
      <c r="N216" s="70"/>
      <c r="O216" s="70"/>
    </row>
    <row r="217" spans="1:15" x14ac:dyDescent="0.2">
      <c r="A217" s="81"/>
      <c r="B217" s="81"/>
      <c r="C217" s="70"/>
      <c r="D217" s="70"/>
      <c r="E217" s="70"/>
      <c r="F217" s="70"/>
      <c r="G217" s="70"/>
      <c r="H217" s="70"/>
      <c r="I217" s="70"/>
      <c r="J217" s="70"/>
      <c r="K217" s="70"/>
      <c r="L217" s="70"/>
      <c r="M217" s="70"/>
      <c r="N217" s="70"/>
      <c r="O217" s="70"/>
    </row>
    <row r="218" spans="1:15" x14ac:dyDescent="0.2">
      <c r="A218" s="81"/>
      <c r="B218" s="81"/>
      <c r="C218" s="70"/>
      <c r="D218" s="70"/>
      <c r="E218" s="70"/>
      <c r="F218" s="70"/>
      <c r="G218" s="70"/>
      <c r="H218" s="70"/>
      <c r="I218" s="70"/>
      <c r="J218" s="70"/>
      <c r="K218" s="70"/>
      <c r="L218" s="70"/>
      <c r="M218" s="70"/>
      <c r="N218" s="70"/>
      <c r="O218" s="70"/>
    </row>
    <row r="219" spans="1:15" x14ac:dyDescent="0.2">
      <c r="A219" s="81"/>
      <c r="B219" s="81"/>
      <c r="C219" s="70"/>
      <c r="D219" s="70"/>
      <c r="E219" s="70"/>
      <c r="F219" s="70"/>
      <c r="G219" s="70"/>
      <c r="H219" s="70"/>
      <c r="I219" s="70"/>
      <c r="J219" s="70"/>
      <c r="K219" s="70"/>
      <c r="L219" s="70"/>
      <c r="M219" s="70"/>
      <c r="N219" s="70"/>
      <c r="O219" s="70"/>
    </row>
    <row r="220" spans="1:15" x14ac:dyDescent="0.2">
      <c r="A220" s="81"/>
      <c r="B220" s="81"/>
      <c r="C220" s="70"/>
      <c r="D220" s="70"/>
      <c r="E220" s="70"/>
      <c r="F220" s="70"/>
      <c r="G220" s="70"/>
      <c r="H220" s="70"/>
      <c r="I220" s="70"/>
      <c r="J220" s="70"/>
      <c r="K220" s="70"/>
      <c r="L220" s="70"/>
      <c r="M220" s="70"/>
      <c r="N220" s="70"/>
      <c r="O220" s="70"/>
    </row>
    <row r="221" spans="1:15" x14ac:dyDescent="0.2">
      <c r="A221" s="81"/>
      <c r="B221" s="81"/>
      <c r="C221" s="70"/>
      <c r="D221" s="70"/>
      <c r="E221" s="70"/>
      <c r="F221" s="70"/>
      <c r="G221" s="70"/>
      <c r="H221" s="70"/>
      <c r="I221" s="70"/>
      <c r="J221" s="70"/>
      <c r="K221" s="70"/>
      <c r="L221" s="70"/>
      <c r="M221" s="70"/>
      <c r="N221" s="70"/>
      <c r="O221" s="70"/>
    </row>
    <row r="222" spans="1:15" x14ac:dyDescent="0.2">
      <c r="A222" s="81"/>
      <c r="B222" s="81"/>
      <c r="C222" s="70"/>
      <c r="D222" s="70"/>
      <c r="E222" s="70"/>
      <c r="F222" s="70"/>
      <c r="G222" s="70"/>
      <c r="H222" s="70"/>
      <c r="I222" s="70"/>
      <c r="J222" s="70"/>
      <c r="K222" s="70"/>
      <c r="L222" s="70"/>
      <c r="M222" s="70"/>
      <c r="N222" s="70"/>
      <c r="O222" s="70"/>
    </row>
    <row r="223" spans="1:15" x14ac:dyDescent="0.2">
      <c r="A223" s="81"/>
      <c r="B223" s="81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</row>
    <row r="224" spans="1:15" x14ac:dyDescent="0.2">
      <c r="A224" s="81"/>
      <c r="B224" s="81"/>
      <c r="C224" s="70"/>
      <c r="D224" s="70"/>
      <c r="E224" s="70"/>
      <c r="F224" s="70"/>
      <c r="G224" s="70"/>
      <c r="H224" s="70"/>
      <c r="I224" s="70"/>
      <c r="J224" s="70"/>
      <c r="K224" s="70"/>
      <c r="L224" s="70"/>
      <c r="M224" s="70"/>
      <c r="N224" s="70"/>
      <c r="O224" s="70"/>
    </row>
    <row r="225" spans="1:15" x14ac:dyDescent="0.2">
      <c r="A225" s="81"/>
      <c r="B225" s="81"/>
      <c r="C225" s="70"/>
      <c r="D225" s="70"/>
      <c r="E225" s="70"/>
      <c r="F225" s="70"/>
      <c r="G225" s="70"/>
      <c r="H225" s="70"/>
      <c r="I225" s="70"/>
      <c r="J225" s="70"/>
      <c r="K225" s="70"/>
      <c r="L225" s="70"/>
      <c r="M225" s="70"/>
      <c r="N225" s="70"/>
      <c r="O225" s="70"/>
    </row>
    <row r="226" spans="1:15" x14ac:dyDescent="0.2">
      <c r="A226" s="81"/>
      <c r="B226" s="81"/>
      <c r="C226" s="70"/>
      <c r="D226" s="70"/>
      <c r="E226" s="70"/>
      <c r="F226" s="70"/>
      <c r="G226" s="70"/>
      <c r="H226" s="70"/>
      <c r="I226" s="70"/>
      <c r="J226" s="70"/>
      <c r="K226" s="70"/>
      <c r="L226" s="70"/>
      <c r="M226" s="70"/>
      <c r="N226" s="70"/>
      <c r="O226" s="70"/>
    </row>
    <row r="227" spans="1:15" x14ac:dyDescent="0.2">
      <c r="A227" s="81"/>
      <c r="B227" s="81"/>
      <c r="C227" s="70"/>
      <c r="D227" s="70"/>
      <c r="E227" s="70"/>
      <c r="F227" s="70"/>
      <c r="G227" s="70"/>
      <c r="H227" s="70"/>
      <c r="I227" s="70"/>
      <c r="J227" s="70"/>
      <c r="K227" s="70"/>
      <c r="L227" s="70"/>
      <c r="M227" s="70"/>
      <c r="N227" s="70"/>
      <c r="O227" s="70"/>
    </row>
    <row r="228" spans="1:15" x14ac:dyDescent="0.2">
      <c r="A228" s="81"/>
      <c r="B228" s="81"/>
      <c r="C228" s="70"/>
      <c r="D228" s="70"/>
      <c r="E228" s="70"/>
      <c r="F228" s="70"/>
      <c r="G228" s="70"/>
      <c r="H228" s="70"/>
      <c r="I228" s="70"/>
      <c r="J228" s="70"/>
      <c r="K228" s="70"/>
      <c r="L228" s="70"/>
      <c r="M228" s="70"/>
      <c r="N228" s="70"/>
      <c r="O228" s="70"/>
    </row>
    <row r="229" spans="1:15" x14ac:dyDescent="0.2">
      <c r="A229" s="81"/>
      <c r="B229" s="81"/>
      <c r="C229" s="70"/>
      <c r="D229" s="70"/>
      <c r="E229" s="70"/>
      <c r="F229" s="70"/>
      <c r="G229" s="70"/>
      <c r="H229" s="70"/>
      <c r="I229" s="70"/>
      <c r="J229" s="70"/>
      <c r="K229" s="70"/>
      <c r="L229" s="70"/>
      <c r="M229" s="70"/>
      <c r="N229" s="70"/>
      <c r="O229" s="70"/>
    </row>
    <row r="230" spans="1:15" x14ac:dyDescent="0.2">
      <c r="A230" s="81"/>
      <c r="B230" s="81"/>
      <c r="C230" s="70"/>
      <c r="D230" s="70"/>
      <c r="E230" s="70"/>
      <c r="F230" s="70"/>
      <c r="G230" s="70"/>
      <c r="H230" s="70"/>
      <c r="I230" s="70"/>
      <c r="J230" s="70"/>
      <c r="K230" s="70"/>
      <c r="L230" s="70"/>
      <c r="M230" s="70"/>
      <c r="N230" s="70"/>
      <c r="O230" s="70"/>
    </row>
    <row r="231" spans="1:15" x14ac:dyDescent="0.2">
      <c r="A231" s="81"/>
      <c r="B231" s="81"/>
      <c r="C231" s="70"/>
      <c r="D231" s="70"/>
      <c r="E231" s="70"/>
      <c r="F231" s="70"/>
      <c r="G231" s="70"/>
      <c r="H231" s="70"/>
      <c r="I231" s="70"/>
      <c r="J231" s="70"/>
      <c r="K231" s="70"/>
      <c r="L231" s="70"/>
      <c r="M231" s="70"/>
      <c r="N231" s="70"/>
      <c r="O231" s="70"/>
    </row>
    <row r="232" spans="1:15" x14ac:dyDescent="0.2">
      <c r="A232" s="81"/>
      <c r="B232" s="81"/>
      <c r="C232" s="70"/>
      <c r="D232" s="70"/>
      <c r="E232" s="70"/>
      <c r="F232" s="70"/>
      <c r="G232" s="70"/>
      <c r="H232" s="70"/>
      <c r="I232" s="70"/>
      <c r="J232" s="70"/>
      <c r="K232" s="70"/>
      <c r="L232" s="70"/>
      <c r="M232" s="70"/>
      <c r="N232" s="70"/>
      <c r="O232" s="70"/>
    </row>
    <row r="233" spans="1:15" x14ac:dyDescent="0.2">
      <c r="A233" s="81"/>
      <c r="B233" s="81"/>
      <c r="C233" s="70"/>
      <c r="D233" s="70"/>
      <c r="E233" s="70"/>
      <c r="F233" s="70"/>
      <c r="G233" s="70"/>
      <c r="H233" s="70"/>
      <c r="I233" s="70"/>
      <c r="J233" s="70"/>
      <c r="K233" s="70"/>
      <c r="L233" s="70"/>
      <c r="M233" s="70"/>
      <c r="N233" s="70"/>
      <c r="O233" s="70"/>
    </row>
    <row r="234" spans="1:15" x14ac:dyDescent="0.2">
      <c r="A234" s="81"/>
      <c r="B234" s="81"/>
      <c r="C234" s="70"/>
      <c r="D234" s="70"/>
      <c r="E234" s="70"/>
      <c r="F234" s="70"/>
      <c r="G234" s="70"/>
      <c r="H234" s="70"/>
      <c r="I234" s="70"/>
      <c r="J234" s="70"/>
      <c r="K234" s="70"/>
      <c r="L234" s="70"/>
      <c r="M234" s="70"/>
      <c r="N234" s="70"/>
      <c r="O234" s="70"/>
    </row>
    <row r="235" spans="1:15" x14ac:dyDescent="0.2">
      <c r="A235" s="81"/>
      <c r="B235" s="81"/>
      <c r="C235" s="70"/>
      <c r="D235" s="70"/>
      <c r="E235" s="70"/>
      <c r="F235" s="70"/>
      <c r="G235" s="70"/>
      <c r="H235" s="70"/>
      <c r="I235" s="70"/>
      <c r="J235" s="70"/>
      <c r="K235" s="70"/>
      <c r="L235" s="70"/>
      <c r="M235" s="70"/>
      <c r="N235" s="70"/>
      <c r="O235" s="70"/>
    </row>
    <row r="236" spans="1:15" x14ac:dyDescent="0.2">
      <c r="A236" s="81"/>
      <c r="B236" s="81"/>
      <c r="C236" s="70"/>
      <c r="D236" s="70"/>
      <c r="E236" s="70"/>
      <c r="F236" s="70"/>
      <c r="G236" s="70"/>
      <c r="H236" s="70"/>
      <c r="I236" s="70"/>
      <c r="J236" s="70"/>
      <c r="K236" s="70"/>
      <c r="L236" s="70"/>
      <c r="M236" s="70"/>
      <c r="N236" s="70"/>
      <c r="O236" s="70"/>
    </row>
    <row r="237" spans="1:15" x14ac:dyDescent="0.2">
      <c r="A237" s="81"/>
      <c r="B237" s="81"/>
      <c r="C237" s="70"/>
      <c r="D237" s="70"/>
      <c r="E237" s="70"/>
      <c r="F237" s="70"/>
      <c r="G237" s="70"/>
      <c r="H237" s="70"/>
      <c r="I237" s="70"/>
      <c r="J237" s="70"/>
      <c r="K237" s="70"/>
      <c r="L237" s="70"/>
      <c r="M237" s="70"/>
      <c r="N237" s="70"/>
      <c r="O237" s="70"/>
    </row>
    <row r="238" spans="1:15" x14ac:dyDescent="0.2">
      <c r="A238" s="81"/>
      <c r="B238" s="81"/>
      <c r="C238" s="70"/>
      <c r="D238" s="70"/>
      <c r="E238" s="70"/>
      <c r="F238" s="70"/>
      <c r="G238" s="70"/>
      <c r="H238" s="70"/>
      <c r="I238" s="70"/>
      <c r="J238" s="70"/>
      <c r="K238" s="70"/>
      <c r="L238" s="70"/>
      <c r="M238" s="70"/>
      <c r="N238" s="70"/>
      <c r="O238" s="70"/>
    </row>
    <row r="239" spans="1:15" x14ac:dyDescent="0.2">
      <c r="A239" s="81"/>
      <c r="B239" s="81"/>
      <c r="C239" s="70"/>
      <c r="D239" s="70"/>
      <c r="E239" s="70"/>
      <c r="F239" s="70"/>
      <c r="G239" s="70"/>
      <c r="H239" s="70"/>
      <c r="I239" s="70"/>
      <c r="J239" s="70"/>
      <c r="K239" s="70"/>
      <c r="L239" s="70"/>
      <c r="M239" s="70"/>
      <c r="N239" s="70"/>
      <c r="O239" s="70"/>
    </row>
    <row r="240" spans="1:15" x14ac:dyDescent="0.2">
      <c r="A240" s="81"/>
      <c r="B240" s="81"/>
      <c r="C240" s="70"/>
      <c r="D240" s="70"/>
      <c r="E240" s="70"/>
      <c r="F240" s="70"/>
      <c r="G240" s="70"/>
      <c r="H240" s="70"/>
      <c r="I240" s="70"/>
      <c r="J240" s="70"/>
      <c r="K240" s="70"/>
      <c r="L240" s="70"/>
      <c r="M240" s="70"/>
      <c r="N240" s="70"/>
      <c r="O240" s="70"/>
    </row>
    <row r="241" spans="1:15" x14ac:dyDescent="0.2">
      <c r="A241" s="81"/>
      <c r="B241" s="81"/>
      <c r="C241" s="70"/>
      <c r="D241" s="70"/>
      <c r="E241" s="70"/>
      <c r="F241" s="70"/>
      <c r="G241" s="70"/>
      <c r="H241" s="70"/>
      <c r="I241" s="70"/>
      <c r="J241" s="70"/>
      <c r="K241" s="70"/>
      <c r="L241" s="70"/>
      <c r="M241" s="70"/>
      <c r="N241" s="70"/>
      <c r="O241" s="70"/>
    </row>
    <row r="242" spans="1:15" x14ac:dyDescent="0.2">
      <c r="A242" s="81"/>
      <c r="B242" s="81"/>
      <c r="C242" s="70"/>
      <c r="D242" s="70"/>
      <c r="E242" s="70"/>
      <c r="F242" s="70"/>
      <c r="G242" s="70"/>
      <c r="H242" s="70"/>
      <c r="I242" s="70"/>
      <c r="J242" s="70"/>
      <c r="K242" s="70"/>
      <c r="L242" s="70"/>
      <c r="M242" s="70"/>
      <c r="N242" s="70"/>
      <c r="O242" s="70"/>
    </row>
    <row r="243" spans="1:15" x14ac:dyDescent="0.2">
      <c r="A243" s="81"/>
      <c r="B243" s="81"/>
      <c r="C243" s="70"/>
      <c r="D243" s="70"/>
      <c r="E243" s="70"/>
      <c r="F243" s="70"/>
      <c r="G243" s="70"/>
      <c r="H243" s="70"/>
      <c r="I243" s="70"/>
      <c r="J243" s="70"/>
      <c r="K243" s="70"/>
      <c r="L243" s="70"/>
      <c r="M243" s="70"/>
      <c r="N243" s="70"/>
      <c r="O243" s="70"/>
    </row>
    <row r="244" spans="1:15" x14ac:dyDescent="0.2">
      <c r="A244" s="81"/>
      <c r="B244" s="81"/>
      <c r="C244" s="70"/>
      <c r="D244" s="70"/>
      <c r="E244" s="70"/>
      <c r="F244" s="70"/>
      <c r="G244" s="70"/>
      <c r="H244" s="70"/>
      <c r="I244" s="70"/>
      <c r="J244" s="70"/>
      <c r="K244" s="70"/>
      <c r="L244" s="70"/>
      <c r="M244" s="70"/>
      <c r="N244" s="70"/>
      <c r="O244" s="70"/>
    </row>
    <row r="245" spans="1:15" x14ac:dyDescent="0.2">
      <c r="A245" s="81"/>
      <c r="B245" s="81"/>
      <c r="C245" s="70"/>
      <c r="D245" s="70"/>
      <c r="E245" s="70"/>
      <c r="F245" s="70"/>
      <c r="G245" s="70"/>
      <c r="H245" s="70"/>
      <c r="I245" s="70"/>
      <c r="J245" s="70"/>
      <c r="K245" s="70"/>
      <c r="L245" s="70"/>
      <c r="M245" s="70"/>
      <c r="N245" s="70"/>
      <c r="O245" s="70"/>
    </row>
    <row r="246" spans="1:15" x14ac:dyDescent="0.2">
      <c r="A246" s="81"/>
      <c r="B246" s="81"/>
      <c r="C246" s="70"/>
      <c r="D246" s="70"/>
      <c r="E246" s="70"/>
      <c r="F246" s="70"/>
      <c r="G246" s="70"/>
      <c r="H246" s="70"/>
      <c r="I246" s="70"/>
      <c r="J246" s="70"/>
      <c r="K246" s="70"/>
      <c r="L246" s="70"/>
      <c r="M246" s="70"/>
      <c r="N246" s="70"/>
      <c r="O246" s="70"/>
    </row>
    <row r="247" spans="1:15" x14ac:dyDescent="0.2">
      <c r="A247" s="81"/>
      <c r="B247" s="81"/>
      <c r="C247" s="70"/>
      <c r="D247" s="70"/>
      <c r="E247" s="70"/>
      <c r="F247" s="70"/>
      <c r="G247" s="70"/>
      <c r="H247" s="70"/>
      <c r="I247" s="70"/>
      <c r="J247" s="70"/>
      <c r="K247" s="70"/>
      <c r="L247" s="70"/>
      <c r="M247" s="70"/>
      <c r="N247" s="70"/>
      <c r="O247" s="70"/>
    </row>
    <row r="248" spans="1:15" x14ac:dyDescent="0.2">
      <c r="A248" s="81"/>
      <c r="B248" s="81"/>
      <c r="C248" s="70"/>
      <c r="D248" s="70"/>
      <c r="E248" s="70"/>
      <c r="F248" s="70"/>
      <c r="G248" s="70"/>
      <c r="H248" s="70"/>
      <c r="I248" s="70"/>
      <c r="J248" s="70"/>
      <c r="K248" s="70"/>
      <c r="L248" s="70"/>
      <c r="M248" s="70"/>
      <c r="N248" s="70"/>
      <c r="O248" s="70"/>
    </row>
    <row r="249" spans="1:15" x14ac:dyDescent="0.2">
      <c r="A249" s="81"/>
      <c r="B249" s="81"/>
      <c r="C249" s="70"/>
      <c r="D249" s="70"/>
      <c r="E249" s="70"/>
      <c r="F249" s="70"/>
      <c r="G249" s="70"/>
      <c r="H249" s="70"/>
      <c r="I249" s="70"/>
      <c r="J249" s="70"/>
      <c r="K249" s="70"/>
      <c r="L249" s="70"/>
      <c r="M249" s="70"/>
      <c r="N249" s="70"/>
      <c r="O249" s="70"/>
    </row>
    <row r="250" spans="1:15" x14ac:dyDescent="0.2">
      <c r="A250" s="81"/>
      <c r="B250" s="81"/>
      <c r="C250" s="70"/>
      <c r="D250" s="70"/>
      <c r="E250" s="70"/>
      <c r="F250" s="70"/>
      <c r="G250" s="70"/>
      <c r="H250" s="70"/>
      <c r="I250" s="70"/>
      <c r="J250" s="70"/>
      <c r="K250" s="70"/>
      <c r="L250" s="70"/>
      <c r="M250" s="70"/>
      <c r="N250" s="70"/>
      <c r="O250" s="70"/>
    </row>
    <row r="251" spans="1:15" x14ac:dyDescent="0.2">
      <c r="A251" s="81"/>
      <c r="B251" s="81"/>
      <c r="C251" s="70"/>
      <c r="D251" s="70"/>
      <c r="E251" s="70"/>
      <c r="F251" s="70"/>
      <c r="G251" s="70"/>
      <c r="H251" s="70"/>
      <c r="I251" s="70"/>
      <c r="J251" s="70"/>
      <c r="K251" s="70"/>
      <c r="L251" s="70"/>
      <c r="M251" s="70"/>
      <c r="N251" s="70"/>
      <c r="O251" s="70"/>
    </row>
    <row r="252" spans="1:15" x14ac:dyDescent="0.2">
      <c r="A252" s="81"/>
      <c r="B252" s="81"/>
      <c r="C252" s="70"/>
      <c r="D252" s="70"/>
      <c r="E252" s="70"/>
      <c r="F252" s="70"/>
      <c r="G252" s="70"/>
      <c r="H252" s="70"/>
      <c r="I252" s="70"/>
      <c r="J252" s="70"/>
      <c r="K252" s="70"/>
      <c r="L252" s="70"/>
      <c r="M252" s="70"/>
      <c r="N252" s="70"/>
      <c r="O252" s="70"/>
    </row>
    <row r="253" spans="1:15" x14ac:dyDescent="0.2">
      <c r="A253" s="81"/>
      <c r="B253" s="81"/>
      <c r="C253" s="70"/>
      <c r="D253" s="70"/>
      <c r="E253" s="70"/>
      <c r="F253" s="70"/>
      <c r="G253" s="70"/>
      <c r="H253" s="70"/>
      <c r="I253" s="70"/>
      <c r="J253" s="70"/>
      <c r="K253" s="70"/>
      <c r="L253" s="70"/>
      <c r="M253" s="70"/>
      <c r="N253" s="70"/>
      <c r="O253" s="70"/>
    </row>
    <row r="254" spans="1:15" x14ac:dyDescent="0.2">
      <c r="A254" s="81"/>
      <c r="B254" s="81"/>
      <c r="C254" s="70"/>
      <c r="D254" s="70"/>
      <c r="E254" s="70"/>
      <c r="F254" s="70"/>
      <c r="G254" s="70"/>
      <c r="H254" s="70"/>
      <c r="I254" s="70"/>
      <c r="J254" s="70"/>
      <c r="K254" s="70"/>
      <c r="L254" s="70"/>
      <c r="M254" s="70"/>
      <c r="N254" s="70"/>
      <c r="O254" s="70"/>
    </row>
    <row r="255" spans="1:15" x14ac:dyDescent="0.2">
      <c r="A255" s="81"/>
      <c r="B255" s="81"/>
      <c r="C255" s="70"/>
      <c r="D255" s="70"/>
      <c r="E255" s="70"/>
      <c r="F255" s="70"/>
      <c r="G255" s="70"/>
      <c r="H255" s="70"/>
      <c r="I255" s="70"/>
      <c r="J255" s="70"/>
      <c r="K255" s="70"/>
      <c r="L255" s="70"/>
      <c r="M255" s="70"/>
      <c r="N255" s="70"/>
      <c r="O255" s="70"/>
    </row>
    <row r="256" spans="1:15" x14ac:dyDescent="0.2">
      <c r="A256" s="81"/>
      <c r="B256" s="81"/>
      <c r="C256" s="70"/>
      <c r="D256" s="70"/>
      <c r="E256" s="70"/>
      <c r="F256" s="70"/>
      <c r="G256" s="70"/>
      <c r="H256" s="70"/>
      <c r="I256" s="70"/>
      <c r="J256" s="70"/>
      <c r="K256" s="70"/>
      <c r="L256" s="70"/>
      <c r="M256" s="70"/>
      <c r="N256" s="70"/>
      <c r="O256" s="70"/>
    </row>
    <row r="257" spans="1:15" x14ac:dyDescent="0.2">
      <c r="A257" s="81"/>
      <c r="B257" s="81"/>
      <c r="C257" s="70"/>
      <c r="D257" s="70"/>
      <c r="E257" s="70"/>
      <c r="F257" s="70"/>
      <c r="G257" s="70"/>
      <c r="H257" s="70"/>
      <c r="I257" s="70"/>
      <c r="J257" s="70"/>
      <c r="K257" s="70"/>
      <c r="L257" s="70"/>
      <c r="M257" s="70"/>
      <c r="N257" s="70"/>
      <c r="O257" s="70"/>
    </row>
    <row r="258" spans="1:15" x14ac:dyDescent="0.2">
      <c r="A258" s="81"/>
      <c r="B258" s="81"/>
      <c r="C258" s="70"/>
      <c r="D258" s="70"/>
      <c r="E258" s="70"/>
      <c r="F258" s="70"/>
      <c r="G258" s="70"/>
      <c r="H258" s="70"/>
      <c r="I258" s="70"/>
      <c r="J258" s="70"/>
      <c r="K258" s="70"/>
      <c r="L258" s="70"/>
      <c r="M258" s="70"/>
      <c r="N258" s="70"/>
      <c r="O258" s="70"/>
    </row>
    <row r="259" spans="1:15" x14ac:dyDescent="0.2">
      <c r="A259" s="81"/>
      <c r="B259" s="81"/>
      <c r="C259" s="70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</row>
    <row r="260" spans="1:15" x14ac:dyDescent="0.2">
      <c r="A260" s="81"/>
      <c r="B260" s="81"/>
      <c r="C260" s="70"/>
      <c r="D260" s="70"/>
      <c r="E260" s="70"/>
      <c r="F260" s="70"/>
      <c r="G260" s="70"/>
      <c r="H260" s="70"/>
      <c r="I260" s="70"/>
      <c r="J260" s="70"/>
      <c r="K260" s="70"/>
      <c r="L260" s="70"/>
      <c r="M260" s="70"/>
      <c r="N260" s="70"/>
      <c r="O260" s="70"/>
    </row>
    <row r="261" spans="1:15" x14ac:dyDescent="0.2">
      <c r="A261" s="81"/>
      <c r="B261" s="81"/>
      <c r="C261" s="70"/>
      <c r="D261" s="70"/>
      <c r="E261" s="70"/>
      <c r="F261" s="70"/>
      <c r="G261" s="70"/>
      <c r="H261" s="70"/>
      <c r="I261" s="70"/>
      <c r="J261" s="70"/>
      <c r="K261" s="70"/>
      <c r="L261" s="70"/>
      <c r="M261" s="70"/>
      <c r="N261" s="70"/>
      <c r="O261" s="70"/>
    </row>
    <row r="262" spans="1:15" x14ac:dyDescent="0.2">
      <c r="A262" s="81"/>
      <c r="B262" s="81"/>
      <c r="C262" s="70"/>
      <c r="D262" s="70"/>
      <c r="E262" s="70"/>
      <c r="F262" s="70"/>
      <c r="G262" s="70"/>
      <c r="H262" s="70"/>
      <c r="I262" s="70"/>
      <c r="J262" s="70"/>
      <c r="K262" s="70"/>
      <c r="L262" s="70"/>
      <c r="M262" s="70"/>
      <c r="N262" s="70"/>
      <c r="O262" s="70"/>
    </row>
    <row r="263" spans="1:15" x14ac:dyDescent="0.2">
      <c r="A263" s="81"/>
      <c r="B263" s="81"/>
      <c r="C263" s="70"/>
      <c r="D263" s="70"/>
      <c r="E263" s="70"/>
      <c r="F263" s="70"/>
      <c r="G263" s="70"/>
      <c r="H263" s="70"/>
      <c r="I263" s="70"/>
      <c r="J263" s="70"/>
      <c r="K263" s="70"/>
      <c r="L263" s="70"/>
      <c r="M263" s="70"/>
      <c r="N263" s="70"/>
      <c r="O263" s="70"/>
    </row>
    <row r="264" spans="1:15" x14ac:dyDescent="0.2">
      <c r="A264" s="81"/>
      <c r="B264" s="81"/>
      <c r="C264" s="70"/>
      <c r="D264" s="70"/>
      <c r="E264" s="70"/>
      <c r="F264" s="70"/>
      <c r="G264" s="70"/>
      <c r="H264" s="70"/>
      <c r="I264" s="70"/>
      <c r="J264" s="70"/>
      <c r="K264" s="70"/>
      <c r="L264" s="70"/>
      <c r="M264" s="70"/>
      <c r="N264" s="70"/>
      <c r="O264" s="70"/>
    </row>
    <row r="265" spans="1:15" x14ac:dyDescent="0.2">
      <c r="A265" s="81">
        <v>8</v>
      </c>
      <c r="B265" s="81" t="s">
        <v>61</v>
      </c>
      <c r="C265" s="70"/>
      <c r="D265" s="70"/>
      <c r="E265" s="70"/>
      <c r="F265" s="70"/>
      <c r="G265" s="70"/>
      <c r="H265" s="70"/>
      <c r="I265" s="70"/>
      <c r="J265" s="70"/>
      <c r="K265" s="70"/>
      <c r="L265" s="70"/>
      <c r="M265" s="70"/>
      <c r="N265" s="70"/>
      <c r="O265" s="70"/>
    </row>
    <row r="266" spans="1:15" x14ac:dyDescent="0.2">
      <c r="A266" s="81"/>
      <c r="B266" s="81"/>
      <c r="C266" s="70"/>
      <c r="D266" s="70"/>
      <c r="E266" s="70"/>
      <c r="F266" s="70"/>
      <c r="G266" s="70"/>
      <c r="H266" s="70"/>
      <c r="I266" s="70"/>
      <c r="J266" s="70"/>
      <c r="K266" s="70"/>
      <c r="L266" s="70"/>
      <c r="M266" s="70"/>
      <c r="N266" s="70"/>
      <c r="O266" s="70"/>
    </row>
    <row r="267" spans="1:15" x14ac:dyDescent="0.2">
      <c r="A267" s="81"/>
      <c r="B267" s="81"/>
      <c r="C267" s="70"/>
      <c r="D267" s="70"/>
      <c r="E267" s="70"/>
      <c r="F267" s="70"/>
      <c r="G267" s="70"/>
      <c r="H267" s="70"/>
      <c r="I267" s="70"/>
      <c r="J267" s="70"/>
      <c r="K267" s="70"/>
      <c r="L267" s="70"/>
      <c r="M267" s="70"/>
      <c r="N267" s="70"/>
      <c r="O267" s="70"/>
    </row>
    <row r="268" spans="1:15" x14ac:dyDescent="0.2">
      <c r="A268" s="81"/>
      <c r="B268" s="81"/>
      <c r="C268" s="70"/>
      <c r="D268" s="70"/>
      <c r="E268" s="70"/>
      <c r="F268" s="70"/>
      <c r="G268" s="70"/>
      <c r="H268" s="70"/>
      <c r="I268" s="70"/>
      <c r="J268" s="70"/>
      <c r="K268" s="70"/>
      <c r="L268" s="70"/>
      <c r="M268" s="70"/>
      <c r="N268" s="70"/>
      <c r="O268" s="70"/>
    </row>
    <row r="269" spans="1:15" x14ac:dyDescent="0.2">
      <c r="A269" s="81"/>
      <c r="B269" s="81"/>
      <c r="C269" s="70"/>
      <c r="D269" s="70"/>
      <c r="E269" s="70"/>
      <c r="F269" s="70"/>
      <c r="G269" s="70"/>
      <c r="H269" s="70"/>
      <c r="I269" s="70"/>
      <c r="J269" s="70"/>
      <c r="K269" s="70"/>
      <c r="L269" s="70"/>
      <c r="M269" s="70"/>
      <c r="N269" s="70"/>
      <c r="O269" s="70"/>
    </row>
    <row r="270" spans="1:15" x14ac:dyDescent="0.2">
      <c r="A270" s="81"/>
      <c r="B270" s="81"/>
      <c r="C270" s="70"/>
      <c r="D270" s="70"/>
      <c r="E270" s="70"/>
      <c r="F270" s="70"/>
      <c r="G270" s="70"/>
      <c r="H270" s="70"/>
      <c r="I270" s="70"/>
      <c r="J270" s="70"/>
      <c r="K270" s="70"/>
      <c r="L270" s="70"/>
      <c r="M270" s="70"/>
      <c r="N270" s="70"/>
      <c r="O270" s="70"/>
    </row>
    <row r="271" spans="1:15" x14ac:dyDescent="0.2">
      <c r="A271" s="81"/>
      <c r="B271" s="81"/>
      <c r="C271" s="70"/>
      <c r="D271" s="70"/>
      <c r="E271" s="70"/>
      <c r="F271" s="70"/>
      <c r="G271" s="70"/>
      <c r="H271" s="70"/>
      <c r="I271" s="70"/>
      <c r="J271" s="70"/>
      <c r="K271" s="70"/>
      <c r="L271" s="70"/>
      <c r="M271" s="70"/>
      <c r="N271" s="70"/>
      <c r="O271" s="70"/>
    </row>
    <row r="272" spans="1:15" x14ac:dyDescent="0.2">
      <c r="A272" s="81"/>
      <c r="B272" s="81"/>
      <c r="C272" s="70"/>
      <c r="D272" s="70"/>
      <c r="E272" s="70"/>
      <c r="F272" s="70"/>
      <c r="G272" s="70"/>
      <c r="H272" s="70"/>
      <c r="I272" s="70"/>
      <c r="J272" s="70"/>
      <c r="K272" s="70"/>
      <c r="L272" s="70"/>
      <c r="M272" s="70"/>
      <c r="N272" s="70"/>
      <c r="O272" s="70"/>
    </row>
    <row r="273" spans="1:15" x14ac:dyDescent="0.2">
      <c r="A273" s="81"/>
      <c r="B273" s="81"/>
      <c r="C273" s="70"/>
      <c r="D273" s="70"/>
      <c r="E273" s="70"/>
      <c r="F273" s="70"/>
      <c r="G273" s="70"/>
      <c r="H273" s="70"/>
      <c r="I273" s="70"/>
      <c r="J273" s="70"/>
      <c r="K273" s="70"/>
      <c r="L273" s="70"/>
      <c r="M273" s="70"/>
      <c r="N273" s="70"/>
      <c r="O273" s="70"/>
    </row>
    <row r="274" spans="1:15" x14ac:dyDescent="0.2">
      <c r="A274" s="81"/>
      <c r="B274" s="81"/>
      <c r="C274" s="70"/>
      <c r="D274" s="70"/>
      <c r="E274" s="70"/>
      <c r="F274" s="70"/>
      <c r="G274" s="70"/>
      <c r="H274" s="70"/>
      <c r="I274" s="70"/>
      <c r="J274" s="70"/>
      <c r="K274" s="70"/>
      <c r="L274" s="70"/>
      <c r="M274" s="70"/>
      <c r="N274" s="70"/>
      <c r="O274" s="70"/>
    </row>
    <row r="275" spans="1:15" x14ac:dyDescent="0.2">
      <c r="A275" s="81"/>
      <c r="B275" s="81"/>
      <c r="C275" s="70"/>
      <c r="D275" s="70"/>
      <c r="E275" s="70"/>
      <c r="F275" s="70"/>
      <c r="G275" s="70"/>
      <c r="H275" s="70"/>
      <c r="I275" s="70"/>
      <c r="J275" s="70"/>
      <c r="K275" s="70"/>
      <c r="L275" s="70"/>
      <c r="M275" s="70"/>
      <c r="N275" s="70"/>
      <c r="O275" s="70"/>
    </row>
    <row r="276" spans="1:15" x14ac:dyDescent="0.2">
      <c r="A276" s="81"/>
      <c r="B276" s="81"/>
      <c r="C276" s="70"/>
      <c r="D276" s="70"/>
      <c r="E276" s="70"/>
      <c r="F276" s="70"/>
      <c r="G276" s="70"/>
      <c r="H276" s="70"/>
      <c r="I276" s="70"/>
      <c r="J276" s="70"/>
      <c r="K276" s="70"/>
      <c r="L276" s="70"/>
      <c r="M276" s="70"/>
      <c r="N276" s="70"/>
      <c r="O276" s="70"/>
    </row>
    <row r="277" spans="1:15" x14ac:dyDescent="0.2">
      <c r="A277" s="81"/>
      <c r="B277" s="81"/>
      <c r="C277" s="70"/>
      <c r="D277" s="70"/>
      <c r="E277" s="70"/>
      <c r="F277" s="70"/>
      <c r="G277" s="70"/>
      <c r="H277" s="70"/>
      <c r="I277" s="70"/>
      <c r="J277" s="70"/>
      <c r="K277" s="70"/>
      <c r="L277" s="70"/>
      <c r="M277" s="70"/>
      <c r="N277" s="70"/>
      <c r="O277" s="70"/>
    </row>
    <row r="278" spans="1:15" x14ac:dyDescent="0.2">
      <c r="A278" s="81"/>
      <c r="B278" s="81"/>
      <c r="C278" s="70"/>
      <c r="D278" s="70"/>
      <c r="E278" s="70"/>
      <c r="F278" s="70"/>
      <c r="G278" s="70"/>
      <c r="H278" s="70"/>
      <c r="I278" s="70"/>
      <c r="J278" s="70"/>
      <c r="K278" s="70"/>
      <c r="L278" s="70"/>
      <c r="M278" s="70"/>
      <c r="N278" s="70"/>
      <c r="O278" s="70"/>
    </row>
    <row r="279" spans="1:15" x14ac:dyDescent="0.2">
      <c r="A279" s="81"/>
      <c r="B279" s="81"/>
      <c r="C279" s="70"/>
      <c r="D279" s="70"/>
      <c r="E279" s="70"/>
      <c r="F279" s="70"/>
      <c r="G279" s="70"/>
      <c r="H279" s="70"/>
      <c r="I279" s="70"/>
      <c r="J279" s="70"/>
      <c r="K279" s="70"/>
      <c r="L279" s="70"/>
      <c r="M279" s="70"/>
      <c r="N279" s="70"/>
      <c r="O279" s="70"/>
    </row>
    <row r="280" spans="1:15" x14ac:dyDescent="0.2">
      <c r="A280" s="81"/>
      <c r="B280" s="81"/>
      <c r="C280" s="70"/>
      <c r="D280" s="70"/>
      <c r="E280" s="70"/>
      <c r="F280" s="70"/>
      <c r="G280" s="70"/>
      <c r="H280" s="70"/>
      <c r="I280" s="70"/>
      <c r="J280" s="70"/>
      <c r="K280" s="70"/>
      <c r="L280" s="70"/>
      <c r="M280" s="70"/>
      <c r="N280" s="70"/>
      <c r="O280" s="70"/>
    </row>
    <row r="281" spans="1:15" x14ac:dyDescent="0.2">
      <c r="A281" s="81"/>
      <c r="B281" s="81"/>
      <c r="C281" s="70"/>
      <c r="D281" s="70"/>
      <c r="E281" s="70"/>
      <c r="F281" s="70"/>
      <c r="G281" s="70"/>
      <c r="H281" s="70"/>
      <c r="I281" s="70"/>
      <c r="J281" s="70"/>
      <c r="K281" s="70"/>
      <c r="L281" s="70"/>
      <c r="M281" s="70"/>
      <c r="N281" s="70"/>
      <c r="O281" s="70"/>
    </row>
    <row r="282" spans="1:15" x14ac:dyDescent="0.2">
      <c r="A282" s="81"/>
      <c r="B282" s="81"/>
      <c r="C282" s="70"/>
      <c r="D282" s="70"/>
      <c r="E282" s="70"/>
      <c r="F282" s="70"/>
      <c r="G282" s="70"/>
      <c r="H282" s="70"/>
      <c r="I282" s="70"/>
      <c r="J282" s="70"/>
      <c r="K282" s="70"/>
      <c r="L282" s="70"/>
      <c r="M282" s="70"/>
      <c r="N282" s="70"/>
      <c r="O282" s="70"/>
    </row>
    <row r="283" spans="1:15" x14ac:dyDescent="0.2">
      <c r="A283" s="81"/>
      <c r="B283" s="81"/>
      <c r="C283" s="70"/>
      <c r="D283" s="70"/>
      <c r="E283" s="70"/>
      <c r="F283" s="70"/>
      <c r="G283" s="70"/>
      <c r="H283" s="70"/>
      <c r="I283" s="70"/>
      <c r="J283" s="70"/>
      <c r="K283" s="70"/>
      <c r="L283" s="70"/>
      <c r="M283" s="70"/>
      <c r="N283" s="70"/>
      <c r="O283" s="70"/>
    </row>
    <row r="284" spans="1:15" x14ac:dyDescent="0.2">
      <c r="A284" s="81"/>
      <c r="B284" s="81"/>
      <c r="C284" s="70"/>
      <c r="D284" s="70"/>
      <c r="E284" s="70"/>
      <c r="F284" s="70"/>
      <c r="G284" s="70"/>
      <c r="H284" s="70"/>
      <c r="I284" s="70"/>
      <c r="J284" s="70"/>
      <c r="K284" s="70"/>
      <c r="L284" s="70"/>
      <c r="M284" s="70"/>
      <c r="N284" s="70"/>
      <c r="O284" s="70"/>
    </row>
    <row r="285" spans="1:15" x14ac:dyDescent="0.2">
      <c r="A285" s="81"/>
      <c r="B285" s="81"/>
      <c r="C285" s="70"/>
      <c r="D285" s="70"/>
      <c r="E285" s="70"/>
      <c r="F285" s="70"/>
      <c r="G285" s="70"/>
      <c r="H285" s="70"/>
      <c r="I285" s="70"/>
      <c r="J285" s="70"/>
      <c r="K285" s="70"/>
      <c r="L285" s="70"/>
      <c r="M285" s="70"/>
      <c r="N285" s="70"/>
      <c r="O285" s="70"/>
    </row>
    <row r="286" spans="1:15" x14ac:dyDescent="0.2">
      <c r="A286" s="81"/>
      <c r="B286" s="81"/>
      <c r="C286" s="70"/>
      <c r="D286" s="70"/>
      <c r="E286" s="70"/>
      <c r="F286" s="70"/>
      <c r="G286" s="70"/>
      <c r="H286" s="70"/>
      <c r="I286" s="70"/>
      <c r="J286" s="70"/>
      <c r="K286" s="70"/>
      <c r="L286" s="70"/>
      <c r="M286" s="70"/>
      <c r="N286" s="70"/>
      <c r="O286" s="70"/>
    </row>
    <row r="287" spans="1:15" x14ac:dyDescent="0.2">
      <c r="A287" s="81"/>
      <c r="B287" s="81"/>
      <c r="C287" s="70"/>
      <c r="D287" s="70"/>
      <c r="E287" s="70"/>
      <c r="F287" s="70"/>
      <c r="G287" s="70"/>
      <c r="H287" s="70"/>
      <c r="I287" s="70"/>
      <c r="J287" s="70"/>
      <c r="K287" s="70"/>
      <c r="L287" s="70"/>
      <c r="M287" s="70"/>
      <c r="N287" s="70"/>
      <c r="O287" s="70"/>
    </row>
    <row r="288" spans="1:15" x14ac:dyDescent="0.2">
      <c r="A288" s="81"/>
      <c r="B288" s="81"/>
      <c r="C288" s="70"/>
      <c r="D288" s="70"/>
      <c r="E288" s="70"/>
      <c r="F288" s="70"/>
      <c r="G288" s="70"/>
      <c r="H288" s="70"/>
      <c r="I288" s="70"/>
      <c r="J288" s="70"/>
      <c r="K288" s="70"/>
      <c r="L288" s="70"/>
      <c r="M288" s="70"/>
      <c r="N288" s="70"/>
      <c r="O288" s="70"/>
    </row>
    <row r="289" spans="1:15" x14ac:dyDescent="0.2">
      <c r="A289" s="81"/>
      <c r="B289" s="81"/>
      <c r="C289" s="70"/>
      <c r="D289" s="70"/>
      <c r="E289" s="70"/>
      <c r="F289" s="70"/>
      <c r="G289" s="70"/>
      <c r="H289" s="70"/>
      <c r="I289" s="70"/>
      <c r="J289" s="70"/>
      <c r="K289" s="70"/>
      <c r="L289" s="70"/>
      <c r="M289" s="70"/>
      <c r="N289" s="70"/>
      <c r="O289" s="70"/>
    </row>
    <row r="290" spans="1:15" x14ac:dyDescent="0.2">
      <c r="A290" s="81"/>
      <c r="B290" s="81"/>
      <c r="C290" s="70"/>
      <c r="D290" s="70"/>
      <c r="E290" s="70"/>
      <c r="F290" s="70"/>
      <c r="G290" s="70"/>
      <c r="H290" s="70"/>
      <c r="I290" s="70"/>
      <c r="J290" s="70"/>
      <c r="K290" s="70"/>
      <c r="L290" s="70"/>
      <c r="M290" s="70"/>
      <c r="N290" s="70"/>
      <c r="O290" s="70"/>
    </row>
    <row r="291" spans="1:15" x14ac:dyDescent="0.2">
      <c r="A291" s="81"/>
      <c r="B291" s="81"/>
      <c r="C291" s="70"/>
      <c r="D291" s="70"/>
      <c r="E291" s="70"/>
      <c r="F291" s="70"/>
      <c r="G291" s="70"/>
      <c r="H291" s="70"/>
      <c r="I291" s="70"/>
      <c r="J291" s="70"/>
      <c r="K291" s="70"/>
      <c r="L291" s="70"/>
      <c r="M291" s="70"/>
      <c r="N291" s="70"/>
      <c r="O291" s="70"/>
    </row>
    <row r="292" spans="1:15" x14ac:dyDescent="0.2">
      <c r="A292" s="81"/>
      <c r="B292" s="81"/>
      <c r="C292" s="70"/>
      <c r="D292" s="70"/>
      <c r="E292" s="70"/>
      <c r="F292" s="70"/>
      <c r="G292" s="70"/>
      <c r="H292" s="70"/>
      <c r="I292" s="70"/>
      <c r="J292" s="70"/>
      <c r="K292" s="70"/>
      <c r="L292" s="70"/>
      <c r="M292" s="70"/>
      <c r="N292" s="70"/>
      <c r="O292" s="70"/>
    </row>
    <row r="293" spans="1:15" x14ac:dyDescent="0.2">
      <c r="A293" s="81"/>
      <c r="B293" s="81"/>
      <c r="C293" s="70"/>
      <c r="D293" s="70"/>
      <c r="E293" s="70"/>
      <c r="F293" s="70"/>
      <c r="G293" s="70"/>
      <c r="H293" s="70"/>
      <c r="I293" s="70"/>
      <c r="J293" s="70"/>
      <c r="K293" s="70"/>
      <c r="L293" s="70"/>
      <c r="M293" s="70"/>
      <c r="N293" s="70"/>
      <c r="O293" s="70"/>
    </row>
    <row r="294" spans="1:15" x14ac:dyDescent="0.2">
      <c r="A294" s="81"/>
      <c r="B294" s="81"/>
      <c r="C294" s="70"/>
      <c r="D294" s="70"/>
      <c r="E294" s="70"/>
      <c r="F294" s="70"/>
      <c r="G294" s="70"/>
      <c r="H294" s="70"/>
      <c r="I294" s="70"/>
      <c r="J294" s="70"/>
      <c r="K294" s="70"/>
      <c r="L294" s="70"/>
      <c r="M294" s="70"/>
      <c r="N294" s="70"/>
      <c r="O294" s="70"/>
    </row>
    <row r="295" spans="1:15" x14ac:dyDescent="0.2">
      <c r="A295" s="81"/>
      <c r="B295" s="81"/>
      <c r="C295" s="70"/>
      <c r="D295" s="70"/>
      <c r="E295" s="70"/>
      <c r="F295" s="70"/>
      <c r="G295" s="70"/>
      <c r="H295" s="70"/>
      <c r="I295" s="70"/>
      <c r="J295" s="70"/>
      <c r="K295" s="70"/>
      <c r="L295" s="70"/>
      <c r="M295" s="70"/>
      <c r="N295" s="70"/>
      <c r="O295" s="70"/>
    </row>
    <row r="296" spans="1:15" x14ac:dyDescent="0.2">
      <c r="A296" s="81"/>
      <c r="B296" s="81"/>
      <c r="C296" s="70"/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</row>
    <row r="297" spans="1:15" x14ac:dyDescent="0.2">
      <c r="A297" s="81"/>
      <c r="B297" s="81"/>
      <c r="C297" s="70"/>
      <c r="D297" s="70"/>
      <c r="E297" s="70"/>
      <c r="F297" s="70"/>
      <c r="G297" s="70"/>
      <c r="H297" s="70"/>
      <c r="I297" s="70"/>
      <c r="J297" s="70"/>
      <c r="K297" s="70"/>
      <c r="L297" s="70"/>
      <c r="M297" s="70"/>
      <c r="N297" s="70"/>
      <c r="O297" s="70"/>
    </row>
    <row r="298" spans="1:15" x14ac:dyDescent="0.2">
      <c r="A298" s="81"/>
      <c r="B298" s="81"/>
      <c r="C298" s="70"/>
      <c r="D298" s="70"/>
      <c r="E298" s="70"/>
      <c r="F298" s="70"/>
      <c r="G298" s="70"/>
      <c r="H298" s="70"/>
      <c r="I298" s="70"/>
      <c r="J298" s="70"/>
      <c r="K298" s="70"/>
      <c r="L298" s="70"/>
      <c r="M298" s="70"/>
      <c r="N298" s="70"/>
      <c r="O298" s="70"/>
    </row>
    <row r="299" spans="1:15" x14ac:dyDescent="0.2">
      <c r="A299" s="81"/>
      <c r="B299" s="81"/>
      <c r="C299" s="70"/>
      <c r="D299" s="70"/>
      <c r="E299" s="70"/>
      <c r="F299" s="70"/>
      <c r="G299" s="70"/>
      <c r="H299" s="70"/>
      <c r="I299" s="70"/>
      <c r="J299" s="70"/>
      <c r="K299" s="70"/>
      <c r="L299" s="70"/>
      <c r="M299" s="70"/>
      <c r="N299" s="70"/>
      <c r="O299" s="70"/>
    </row>
    <row r="300" spans="1:15" x14ac:dyDescent="0.2">
      <c r="A300" s="81">
        <v>9</v>
      </c>
      <c r="B300" s="81" t="s">
        <v>72</v>
      </c>
      <c r="C300" s="70"/>
      <c r="D300" s="70"/>
      <c r="E300" s="70"/>
      <c r="F300" s="70"/>
      <c r="G300" s="70"/>
      <c r="H300" s="70"/>
      <c r="I300" s="70"/>
      <c r="J300" s="70"/>
      <c r="K300" s="70"/>
      <c r="L300" s="70"/>
      <c r="M300" s="70"/>
      <c r="N300" s="70"/>
      <c r="O300" s="70"/>
    </row>
    <row r="301" spans="1:15" x14ac:dyDescent="0.2">
      <c r="A301" s="81"/>
      <c r="B301" s="81"/>
      <c r="C301" s="70"/>
      <c r="D301" s="70"/>
      <c r="E301" s="70"/>
      <c r="F301" s="70"/>
      <c r="G301" s="70"/>
      <c r="H301" s="70"/>
      <c r="I301" s="70"/>
      <c r="J301" s="70"/>
      <c r="K301" s="70"/>
      <c r="L301" s="70"/>
      <c r="M301" s="70"/>
      <c r="N301" s="70"/>
      <c r="O301" s="70"/>
    </row>
    <row r="302" spans="1:15" x14ac:dyDescent="0.2">
      <c r="A302" s="81"/>
      <c r="B302" s="81"/>
      <c r="C302" s="70"/>
      <c r="D302" s="70"/>
      <c r="E302" s="70"/>
      <c r="F302" s="70"/>
      <c r="G302" s="70"/>
      <c r="H302" s="70"/>
      <c r="I302" s="70"/>
      <c r="J302" s="70"/>
      <c r="K302" s="70"/>
      <c r="L302" s="70"/>
      <c r="M302" s="70"/>
      <c r="N302" s="70"/>
      <c r="O302" s="70"/>
    </row>
    <row r="303" spans="1:15" x14ac:dyDescent="0.2">
      <c r="A303" s="81"/>
      <c r="B303" s="81"/>
      <c r="C303" s="70"/>
      <c r="D303" s="70"/>
      <c r="E303" s="70"/>
      <c r="F303" s="70"/>
      <c r="G303" s="70"/>
      <c r="H303" s="70"/>
      <c r="I303" s="70"/>
      <c r="J303" s="70"/>
      <c r="K303" s="70"/>
      <c r="L303" s="70"/>
      <c r="M303" s="70"/>
      <c r="N303" s="70"/>
      <c r="O303" s="70"/>
    </row>
    <row r="304" spans="1:15" x14ac:dyDescent="0.2">
      <c r="A304" s="81"/>
      <c r="B304" s="81"/>
      <c r="C304" s="70"/>
      <c r="D304" s="70"/>
      <c r="E304" s="70"/>
      <c r="F304" s="70"/>
      <c r="G304" s="70"/>
      <c r="H304" s="70"/>
      <c r="I304" s="70"/>
      <c r="J304" s="70"/>
      <c r="K304" s="70"/>
      <c r="L304" s="70"/>
      <c r="M304" s="70"/>
      <c r="N304" s="70"/>
      <c r="O304" s="70"/>
    </row>
    <row r="305" spans="1:15" x14ac:dyDescent="0.2">
      <c r="A305" s="81"/>
      <c r="B305" s="81"/>
      <c r="C305" s="70"/>
      <c r="D305" s="70"/>
      <c r="E305" s="70"/>
      <c r="F305" s="70"/>
      <c r="G305" s="70"/>
      <c r="H305" s="70"/>
      <c r="I305" s="70"/>
      <c r="J305" s="70"/>
      <c r="K305" s="70"/>
      <c r="L305" s="70"/>
      <c r="M305" s="70"/>
      <c r="N305" s="70"/>
      <c r="O305" s="70"/>
    </row>
    <row r="306" spans="1:15" x14ac:dyDescent="0.2">
      <c r="A306" s="81"/>
      <c r="B306" s="81"/>
      <c r="C306" s="70"/>
      <c r="D306" s="70"/>
      <c r="E306" s="70"/>
      <c r="F306" s="70"/>
      <c r="G306" s="70"/>
      <c r="H306" s="70"/>
      <c r="I306" s="70"/>
      <c r="J306" s="70"/>
      <c r="K306" s="70"/>
      <c r="L306" s="70"/>
      <c r="M306" s="70"/>
      <c r="N306" s="70"/>
      <c r="O306" s="70"/>
    </row>
    <row r="307" spans="1:15" x14ac:dyDescent="0.2">
      <c r="A307" s="81"/>
      <c r="B307" s="81"/>
      <c r="C307" s="70"/>
      <c r="D307" s="70"/>
      <c r="E307" s="70"/>
      <c r="F307" s="70"/>
      <c r="G307" s="70"/>
      <c r="H307" s="70"/>
      <c r="I307" s="70"/>
      <c r="J307" s="70"/>
      <c r="K307" s="70"/>
      <c r="L307" s="70"/>
      <c r="M307" s="70"/>
      <c r="N307" s="70"/>
      <c r="O307" s="70"/>
    </row>
    <row r="308" spans="1:15" x14ac:dyDescent="0.2">
      <c r="A308" s="81"/>
      <c r="B308" s="81"/>
      <c r="C308" s="70"/>
      <c r="D308" s="70"/>
      <c r="E308" s="70"/>
      <c r="F308" s="70"/>
      <c r="G308" s="70"/>
      <c r="H308" s="70"/>
      <c r="I308" s="70"/>
      <c r="J308" s="70"/>
      <c r="K308" s="70"/>
      <c r="L308" s="70"/>
      <c r="M308" s="70"/>
      <c r="N308" s="70"/>
      <c r="O308" s="70"/>
    </row>
    <row r="309" spans="1:15" x14ac:dyDescent="0.2">
      <c r="A309" s="81"/>
      <c r="B309" s="81"/>
      <c r="C309" s="70"/>
      <c r="D309" s="70"/>
      <c r="E309" s="70"/>
      <c r="F309" s="70"/>
      <c r="G309" s="70"/>
      <c r="H309" s="70"/>
      <c r="I309" s="70"/>
      <c r="J309" s="70"/>
      <c r="K309" s="70"/>
      <c r="L309" s="70"/>
      <c r="M309" s="70"/>
      <c r="N309" s="70"/>
      <c r="O309" s="70"/>
    </row>
    <row r="310" spans="1:15" x14ac:dyDescent="0.2">
      <c r="A310" s="81"/>
      <c r="B310" s="81"/>
      <c r="C310" s="70"/>
      <c r="D310" s="70"/>
      <c r="E310" s="70"/>
      <c r="F310" s="70"/>
      <c r="G310" s="70"/>
      <c r="H310" s="70"/>
      <c r="I310" s="70"/>
      <c r="J310" s="70"/>
      <c r="K310" s="70"/>
      <c r="L310" s="70"/>
      <c r="M310" s="70"/>
      <c r="N310" s="70"/>
      <c r="O310" s="70"/>
    </row>
    <row r="311" spans="1:15" x14ac:dyDescent="0.2">
      <c r="A311" s="81"/>
      <c r="B311" s="81"/>
      <c r="C311" s="70"/>
      <c r="D311" s="70"/>
      <c r="E311" s="70"/>
      <c r="F311" s="70"/>
      <c r="G311" s="70"/>
      <c r="H311" s="70"/>
      <c r="I311" s="70"/>
      <c r="J311" s="70"/>
      <c r="K311" s="70"/>
      <c r="L311" s="70"/>
      <c r="M311" s="70"/>
      <c r="N311" s="70"/>
      <c r="O311" s="70"/>
    </row>
    <row r="312" spans="1:15" x14ac:dyDescent="0.2">
      <c r="A312" s="81"/>
      <c r="B312" s="81"/>
      <c r="C312" s="70"/>
      <c r="D312" s="70"/>
      <c r="E312" s="70"/>
      <c r="F312" s="70"/>
      <c r="G312" s="70"/>
      <c r="H312" s="70"/>
      <c r="I312" s="70"/>
      <c r="J312" s="70"/>
      <c r="K312" s="70"/>
      <c r="L312" s="70"/>
      <c r="M312" s="70"/>
      <c r="N312" s="70"/>
      <c r="O312" s="70"/>
    </row>
    <row r="313" spans="1:15" x14ac:dyDescent="0.2">
      <c r="A313" s="81"/>
      <c r="B313" s="81"/>
      <c r="C313" s="70"/>
      <c r="D313" s="70"/>
      <c r="E313" s="70"/>
      <c r="F313" s="70"/>
      <c r="G313" s="70"/>
      <c r="H313" s="70"/>
      <c r="I313" s="70"/>
      <c r="J313" s="70"/>
      <c r="K313" s="70"/>
      <c r="L313" s="70"/>
      <c r="M313" s="70"/>
      <c r="N313" s="70"/>
      <c r="O313" s="70"/>
    </row>
    <row r="314" spans="1:15" x14ac:dyDescent="0.2">
      <c r="A314" s="81"/>
      <c r="B314" s="81"/>
      <c r="C314" s="70"/>
      <c r="D314" s="70"/>
      <c r="E314" s="70"/>
      <c r="F314" s="70"/>
      <c r="G314" s="70"/>
      <c r="H314" s="70"/>
      <c r="I314" s="70"/>
      <c r="J314" s="70"/>
      <c r="K314" s="70"/>
      <c r="L314" s="70"/>
      <c r="M314" s="70"/>
      <c r="N314" s="70"/>
      <c r="O314" s="70"/>
    </row>
    <row r="315" spans="1:15" x14ac:dyDescent="0.2">
      <c r="A315" s="81"/>
      <c r="B315" s="81"/>
      <c r="C315" s="70"/>
      <c r="D315" s="70"/>
      <c r="E315" s="70"/>
      <c r="F315" s="70"/>
      <c r="G315" s="70"/>
      <c r="H315" s="70"/>
      <c r="I315" s="70"/>
      <c r="J315" s="70"/>
      <c r="K315" s="70"/>
      <c r="L315" s="70"/>
      <c r="M315" s="70"/>
      <c r="N315" s="70"/>
      <c r="O315" s="70"/>
    </row>
    <row r="316" spans="1:15" x14ac:dyDescent="0.2">
      <c r="A316" s="81"/>
      <c r="B316" s="81"/>
      <c r="C316" s="70"/>
      <c r="D316" s="70"/>
      <c r="E316" s="70"/>
      <c r="F316" s="70"/>
      <c r="G316" s="70"/>
      <c r="H316" s="70"/>
      <c r="I316" s="70"/>
      <c r="J316" s="70"/>
      <c r="K316" s="70"/>
      <c r="L316" s="70"/>
      <c r="M316" s="70"/>
      <c r="N316" s="70"/>
      <c r="O316" s="70"/>
    </row>
    <row r="317" spans="1:15" x14ac:dyDescent="0.2">
      <c r="A317" s="81"/>
      <c r="B317" s="81"/>
      <c r="C317" s="70"/>
      <c r="D317" s="70"/>
      <c r="E317" s="70"/>
      <c r="F317" s="70"/>
      <c r="G317" s="70"/>
      <c r="H317" s="70"/>
      <c r="I317" s="70"/>
      <c r="J317" s="70"/>
      <c r="K317" s="70"/>
      <c r="L317" s="70"/>
      <c r="M317" s="70"/>
      <c r="N317" s="70"/>
      <c r="O317" s="70"/>
    </row>
    <row r="318" spans="1:15" x14ac:dyDescent="0.2">
      <c r="A318" s="81"/>
      <c r="B318" s="81"/>
      <c r="C318" s="70"/>
      <c r="D318" s="70"/>
      <c r="E318" s="70"/>
      <c r="F318" s="70"/>
      <c r="G318" s="70"/>
      <c r="H318" s="70"/>
      <c r="I318" s="70"/>
      <c r="J318" s="70"/>
      <c r="K318" s="70"/>
      <c r="L318" s="70"/>
      <c r="M318" s="70"/>
      <c r="N318" s="70"/>
      <c r="O318" s="70"/>
    </row>
    <row r="319" spans="1:15" x14ac:dyDescent="0.2">
      <c r="A319" s="81"/>
      <c r="B319" s="81"/>
      <c r="C319" s="70"/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</row>
    <row r="320" spans="1:15" x14ac:dyDescent="0.2">
      <c r="A320" s="81"/>
      <c r="B320" s="81"/>
      <c r="C320" s="70"/>
      <c r="D320" s="70"/>
      <c r="E320" s="70"/>
      <c r="F320" s="70"/>
      <c r="G320" s="70"/>
      <c r="H320" s="70"/>
      <c r="I320" s="70"/>
      <c r="J320" s="70"/>
      <c r="K320" s="70"/>
      <c r="L320" s="70"/>
      <c r="M320" s="70"/>
      <c r="N320" s="70"/>
      <c r="O320" s="70"/>
    </row>
    <row r="321" spans="1:15" x14ac:dyDescent="0.2">
      <c r="A321" s="81"/>
      <c r="B321" s="81"/>
      <c r="C321" s="70"/>
      <c r="D321" s="70"/>
      <c r="E321" s="70"/>
      <c r="F321" s="70"/>
      <c r="G321" s="70"/>
      <c r="H321" s="70"/>
      <c r="I321" s="70"/>
      <c r="J321" s="70"/>
      <c r="K321" s="70"/>
      <c r="L321" s="70"/>
      <c r="M321" s="70"/>
      <c r="N321" s="70"/>
      <c r="O321" s="70"/>
    </row>
    <row r="322" spans="1:15" x14ac:dyDescent="0.2">
      <c r="A322" s="81"/>
      <c r="B322" s="81"/>
      <c r="C322" s="70"/>
      <c r="D322" s="70"/>
      <c r="E322" s="70"/>
      <c r="F322" s="70"/>
      <c r="G322" s="70"/>
      <c r="H322" s="70"/>
      <c r="I322" s="70"/>
      <c r="J322" s="70"/>
      <c r="K322" s="70"/>
      <c r="L322" s="70"/>
      <c r="M322" s="70"/>
      <c r="N322" s="70"/>
      <c r="O322" s="70"/>
    </row>
    <row r="323" spans="1:15" x14ac:dyDescent="0.2">
      <c r="A323" s="81"/>
      <c r="B323" s="81"/>
      <c r="C323" s="70"/>
      <c r="D323" s="70"/>
      <c r="E323" s="70"/>
      <c r="F323" s="70"/>
      <c r="G323" s="70"/>
      <c r="H323" s="70"/>
      <c r="I323" s="70"/>
      <c r="J323" s="70"/>
      <c r="K323" s="70"/>
      <c r="L323" s="70"/>
      <c r="M323" s="70"/>
      <c r="N323" s="70"/>
      <c r="O323" s="70"/>
    </row>
    <row r="324" spans="1:15" x14ac:dyDescent="0.2">
      <c r="A324" s="81"/>
      <c r="B324" s="81"/>
      <c r="C324" s="70"/>
      <c r="D324" s="70"/>
      <c r="E324" s="70"/>
      <c r="F324" s="70"/>
      <c r="G324" s="70"/>
      <c r="H324" s="70"/>
      <c r="I324" s="70"/>
      <c r="J324" s="70"/>
      <c r="K324" s="70"/>
      <c r="L324" s="70"/>
      <c r="M324" s="70"/>
      <c r="N324" s="70"/>
      <c r="O324" s="70"/>
    </row>
    <row r="325" spans="1:15" x14ac:dyDescent="0.2">
      <c r="A325" s="81"/>
      <c r="B325" s="81"/>
      <c r="C325" s="70"/>
      <c r="D325" s="70"/>
      <c r="E325" s="70"/>
      <c r="F325" s="70"/>
      <c r="G325" s="70"/>
      <c r="H325" s="70"/>
      <c r="I325" s="70"/>
      <c r="J325" s="70"/>
      <c r="K325" s="70"/>
      <c r="L325" s="70"/>
      <c r="M325" s="70"/>
      <c r="N325" s="70"/>
      <c r="O325" s="70"/>
    </row>
    <row r="326" spans="1:15" x14ac:dyDescent="0.2">
      <c r="A326" s="81"/>
      <c r="B326" s="81"/>
      <c r="C326" s="70"/>
      <c r="D326" s="70"/>
      <c r="E326" s="70"/>
      <c r="F326" s="70"/>
      <c r="G326" s="70"/>
      <c r="H326" s="70"/>
      <c r="I326" s="70"/>
      <c r="J326" s="70"/>
      <c r="K326" s="70"/>
      <c r="L326" s="70"/>
      <c r="M326" s="70"/>
      <c r="N326" s="70"/>
      <c r="O326" s="70"/>
    </row>
    <row r="327" spans="1:15" x14ac:dyDescent="0.2">
      <c r="A327" s="81"/>
      <c r="B327" s="81"/>
      <c r="C327" s="70"/>
      <c r="D327" s="70"/>
      <c r="E327" s="70"/>
      <c r="F327" s="70"/>
      <c r="G327" s="70"/>
      <c r="H327" s="70"/>
      <c r="I327" s="70"/>
      <c r="J327" s="70"/>
      <c r="K327" s="70"/>
      <c r="L327" s="70"/>
      <c r="M327" s="70"/>
      <c r="N327" s="70"/>
      <c r="O327" s="70"/>
    </row>
    <row r="328" spans="1:15" x14ac:dyDescent="0.2">
      <c r="A328" s="81"/>
      <c r="B328" s="81"/>
      <c r="C328" s="70"/>
      <c r="D328" s="70"/>
      <c r="E328" s="70"/>
      <c r="F328" s="70"/>
      <c r="G328" s="70"/>
      <c r="H328" s="70"/>
      <c r="I328" s="70"/>
      <c r="J328" s="70"/>
      <c r="K328" s="70"/>
      <c r="L328" s="70"/>
      <c r="M328" s="70"/>
      <c r="N328" s="70"/>
      <c r="O328" s="70"/>
    </row>
    <row r="329" spans="1:15" x14ac:dyDescent="0.2">
      <c r="A329" s="81"/>
      <c r="B329" s="81"/>
      <c r="C329" s="70"/>
      <c r="D329" s="70"/>
      <c r="E329" s="70"/>
      <c r="F329" s="70"/>
      <c r="G329" s="70"/>
      <c r="H329" s="70"/>
      <c r="I329" s="70"/>
      <c r="J329" s="70"/>
      <c r="K329" s="70"/>
      <c r="L329" s="70"/>
      <c r="M329" s="70"/>
      <c r="N329" s="70"/>
      <c r="O329" s="70"/>
    </row>
    <row r="330" spans="1:15" x14ac:dyDescent="0.2">
      <c r="A330" s="81"/>
      <c r="B330" s="81"/>
      <c r="C330" s="70"/>
      <c r="D330" s="70"/>
      <c r="E330" s="70"/>
      <c r="F330" s="70"/>
      <c r="G330" s="70"/>
      <c r="H330" s="70"/>
      <c r="I330" s="70"/>
      <c r="J330" s="70"/>
      <c r="K330" s="70"/>
      <c r="L330" s="70"/>
      <c r="M330" s="70"/>
      <c r="N330" s="70"/>
      <c r="O330" s="70"/>
    </row>
    <row r="331" spans="1:15" x14ac:dyDescent="0.2">
      <c r="A331" s="81"/>
      <c r="B331" s="81"/>
      <c r="C331" s="70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</row>
    <row r="332" spans="1:15" x14ac:dyDescent="0.2">
      <c r="A332" s="81"/>
      <c r="B332" s="81"/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</row>
    <row r="333" spans="1:15" x14ac:dyDescent="0.2">
      <c r="A333" s="81"/>
      <c r="B333" s="81"/>
      <c r="C333" s="70"/>
      <c r="D333" s="70"/>
      <c r="E333" s="70"/>
      <c r="F333" s="70"/>
      <c r="G333" s="70"/>
      <c r="H333" s="70"/>
      <c r="I333" s="70"/>
      <c r="J333" s="70"/>
      <c r="K333" s="70"/>
      <c r="L333" s="70"/>
      <c r="M333" s="70"/>
      <c r="N333" s="70"/>
      <c r="O333" s="70"/>
    </row>
    <row r="334" spans="1:15" x14ac:dyDescent="0.2">
      <c r="A334" s="81"/>
      <c r="B334" s="81"/>
      <c r="C334" s="70"/>
      <c r="D334" s="70"/>
      <c r="E334" s="70"/>
      <c r="F334" s="70"/>
      <c r="G334" s="70"/>
      <c r="H334" s="70"/>
      <c r="I334" s="70"/>
      <c r="J334" s="70"/>
      <c r="K334" s="70"/>
      <c r="L334" s="70"/>
      <c r="M334" s="70"/>
      <c r="N334" s="70"/>
      <c r="O334" s="70"/>
    </row>
    <row r="335" spans="1:15" x14ac:dyDescent="0.2">
      <c r="A335" s="81"/>
      <c r="B335" s="81"/>
      <c r="C335" s="70"/>
      <c r="D335" s="70"/>
      <c r="E335" s="70"/>
      <c r="F335" s="70"/>
      <c r="G335" s="70"/>
      <c r="H335" s="70"/>
      <c r="I335" s="70"/>
      <c r="J335" s="70"/>
      <c r="K335" s="70"/>
      <c r="L335" s="70"/>
      <c r="M335" s="70"/>
      <c r="N335" s="70"/>
      <c r="O335" s="70"/>
    </row>
    <row r="336" spans="1:15" x14ac:dyDescent="0.2">
      <c r="A336" s="81"/>
      <c r="B336" s="81"/>
      <c r="C336" s="70"/>
      <c r="D336" s="70"/>
      <c r="E336" s="70"/>
      <c r="F336" s="70"/>
      <c r="G336" s="70"/>
      <c r="H336" s="70"/>
      <c r="I336" s="70"/>
      <c r="J336" s="70"/>
      <c r="K336" s="70"/>
      <c r="L336" s="70"/>
      <c r="M336" s="70"/>
      <c r="N336" s="70"/>
      <c r="O336" s="70"/>
    </row>
    <row r="337" spans="1:15" x14ac:dyDescent="0.2">
      <c r="A337" s="81"/>
      <c r="B337" s="81"/>
      <c r="C337" s="70"/>
      <c r="D337" s="70"/>
      <c r="E337" s="70"/>
      <c r="F337" s="70"/>
      <c r="G337" s="70"/>
      <c r="H337" s="70"/>
      <c r="I337" s="70"/>
      <c r="J337" s="70"/>
      <c r="K337" s="70"/>
      <c r="L337" s="70"/>
      <c r="M337" s="70"/>
      <c r="N337" s="70"/>
      <c r="O337" s="70"/>
    </row>
    <row r="338" spans="1:15" x14ac:dyDescent="0.2">
      <c r="A338" s="81"/>
      <c r="B338" s="81"/>
      <c r="C338" s="70"/>
      <c r="D338" s="70"/>
      <c r="E338" s="70"/>
      <c r="F338" s="70"/>
      <c r="G338" s="70"/>
      <c r="H338" s="70"/>
      <c r="I338" s="70"/>
      <c r="J338" s="70"/>
      <c r="K338" s="70"/>
      <c r="L338" s="70"/>
      <c r="M338" s="70"/>
      <c r="N338" s="70"/>
      <c r="O338" s="70"/>
    </row>
    <row r="339" spans="1:15" x14ac:dyDescent="0.2">
      <c r="A339" s="81"/>
      <c r="B339" s="81"/>
      <c r="C339" s="70"/>
      <c r="D339" s="70"/>
      <c r="E339" s="70"/>
      <c r="F339" s="70"/>
      <c r="G339" s="70"/>
      <c r="H339" s="70"/>
      <c r="I339" s="70"/>
      <c r="J339" s="70"/>
      <c r="K339" s="70"/>
      <c r="L339" s="70"/>
      <c r="M339" s="70"/>
      <c r="N339" s="70"/>
      <c r="O339" s="70"/>
    </row>
    <row r="340" spans="1:15" x14ac:dyDescent="0.2">
      <c r="A340" s="81"/>
      <c r="B340" s="81"/>
      <c r="C340" s="70"/>
      <c r="D340" s="70"/>
      <c r="E340" s="70"/>
      <c r="F340" s="70"/>
      <c r="G340" s="70"/>
      <c r="H340" s="70"/>
      <c r="I340" s="70"/>
      <c r="J340" s="70"/>
      <c r="K340" s="70"/>
      <c r="L340" s="70"/>
      <c r="M340" s="70"/>
      <c r="N340" s="70"/>
      <c r="O340" s="70"/>
    </row>
    <row r="341" spans="1:15" x14ac:dyDescent="0.2">
      <c r="A341" s="81"/>
      <c r="B341" s="81"/>
      <c r="C341" s="70"/>
      <c r="D341" s="70"/>
      <c r="E341" s="70"/>
      <c r="F341" s="70"/>
      <c r="G341" s="70"/>
      <c r="H341" s="70"/>
      <c r="I341" s="70"/>
      <c r="J341" s="70"/>
      <c r="K341" s="70"/>
      <c r="L341" s="70"/>
      <c r="M341" s="70"/>
      <c r="N341" s="70"/>
      <c r="O341" s="70"/>
    </row>
    <row r="342" spans="1:15" x14ac:dyDescent="0.2">
      <c r="A342" s="81"/>
      <c r="B342" s="81"/>
      <c r="C342" s="70"/>
      <c r="D342" s="70"/>
      <c r="E342" s="70"/>
      <c r="F342" s="70"/>
      <c r="G342" s="70"/>
      <c r="H342" s="70"/>
      <c r="I342" s="70"/>
      <c r="J342" s="70"/>
      <c r="K342" s="70"/>
      <c r="L342" s="70"/>
      <c r="M342" s="70"/>
      <c r="N342" s="70"/>
      <c r="O342" s="70"/>
    </row>
    <row r="343" spans="1:15" x14ac:dyDescent="0.2">
      <c r="A343" s="81"/>
      <c r="B343" s="81"/>
      <c r="C343" s="70"/>
      <c r="D343" s="70"/>
      <c r="E343" s="70"/>
      <c r="F343" s="70"/>
      <c r="G343" s="70"/>
      <c r="H343" s="70"/>
      <c r="I343" s="70"/>
      <c r="J343" s="70"/>
      <c r="K343" s="70"/>
      <c r="L343" s="70"/>
      <c r="M343" s="70"/>
      <c r="N343" s="70"/>
      <c r="O343" s="70"/>
    </row>
    <row r="344" spans="1:15" x14ac:dyDescent="0.2">
      <c r="A344" s="81"/>
      <c r="B344" s="81"/>
      <c r="C344" s="70"/>
      <c r="D344" s="70"/>
      <c r="E344" s="70"/>
      <c r="F344" s="70"/>
      <c r="G344" s="70"/>
      <c r="H344" s="70"/>
      <c r="I344" s="70"/>
      <c r="J344" s="70"/>
      <c r="K344" s="70"/>
      <c r="L344" s="70"/>
      <c r="M344" s="70"/>
      <c r="N344" s="70"/>
      <c r="O344" s="70"/>
    </row>
    <row r="345" spans="1:15" x14ac:dyDescent="0.2">
      <c r="A345" s="81"/>
      <c r="B345" s="81"/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</row>
    <row r="346" spans="1:15" x14ac:dyDescent="0.2">
      <c r="A346" s="81"/>
      <c r="B346" s="81"/>
      <c r="C346" s="70"/>
      <c r="D346" s="70"/>
      <c r="E346" s="70"/>
      <c r="F346" s="70"/>
      <c r="G346" s="70"/>
      <c r="H346" s="70"/>
      <c r="I346" s="70"/>
      <c r="J346" s="70"/>
      <c r="K346" s="70"/>
      <c r="L346" s="70"/>
      <c r="M346" s="70"/>
      <c r="N346" s="70"/>
      <c r="O346" s="70"/>
    </row>
    <row r="347" spans="1:15" x14ac:dyDescent="0.2">
      <c r="A347" s="81"/>
      <c r="B347" s="81"/>
      <c r="C347" s="70"/>
      <c r="D347" s="70"/>
      <c r="E347" s="70"/>
      <c r="F347" s="70"/>
      <c r="G347" s="70"/>
      <c r="H347" s="70"/>
      <c r="I347" s="70"/>
      <c r="J347" s="70"/>
      <c r="K347" s="70"/>
      <c r="L347" s="70"/>
      <c r="M347" s="70"/>
      <c r="N347" s="70"/>
      <c r="O347" s="70"/>
    </row>
    <row r="348" spans="1:15" x14ac:dyDescent="0.2">
      <c r="A348" s="81"/>
      <c r="B348" s="81"/>
      <c r="C348" s="70"/>
      <c r="D348" s="70"/>
      <c r="E348" s="70"/>
      <c r="F348" s="70"/>
      <c r="G348" s="70"/>
      <c r="H348" s="70"/>
      <c r="I348" s="70"/>
      <c r="J348" s="70"/>
      <c r="K348" s="70"/>
      <c r="L348" s="70"/>
      <c r="M348" s="70"/>
      <c r="N348" s="70"/>
      <c r="O348" s="70"/>
    </row>
    <row r="349" spans="1:15" x14ac:dyDescent="0.2">
      <c r="A349" s="82">
        <v>10</v>
      </c>
      <c r="B349" s="81" t="s">
        <v>77</v>
      </c>
      <c r="C349" s="70"/>
      <c r="D349" s="70"/>
      <c r="E349" s="70"/>
      <c r="F349" s="70"/>
      <c r="G349" s="70"/>
      <c r="H349" s="70"/>
      <c r="I349" s="70"/>
      <c r="J349" s="70"/>
      <c r="K349" s="70"/>
      <c r="L349" s="70"/>
      <c r="M349" s="70"/>
      <c r="N349" s="70"/>
      <c r="O349" s="70"/>
    </row>
    <row r="350" spans="1:15" x14ac:dyDescent="0.2">
      <c r="A350" s="82"/>
      <c r="B350" s="81"/>
      <c r="C350" s="70"/>
      <c r="D350" s="70"/>
      <c r="E350" s="70"/>
      <c r="F350" s="70"/>
      <c r="G350" s="70"/>
      <c r="H350" s="70"/>
      <c r="I350" s="70"/>
      <c r="J350" s="70"/>
      <c r="K350" s="70"/>
      <c r="L350" s="70"/>
      <c r="M350" s="70"/>
      <c r="N350" s="70"/>
      <c r="O350" s="70"/>
    </row>
    <row r="351" spans="1:15" x14ac:dyDescent="0.2">
      <c r="A351" s="82"/>
      <c r="B351" s="81"/>
      <c r="C351" s="70"/>
      <c r="D351" s="70"/>
      <c r="E351" s="70"/>
      <c r="F351" s="70"/>
      <c r="G351" s="70"/>
      <c r="H351" s="70"/>
      <c r="I351" s="70"/>
      <c r="J351" s="70"/>
      <c r="K351" s="70"/>
      <c r="L351" s="70"/>
      <c r="M351" s="70"/>
      <c r="N351" s="70"/>
      <c r="O351" s="70"/>
    </row>
    <row r="352" spans="1:15" x14ac:dyDescent="0.2">
      <c r="A352" s="82"/>
      <c r="B352" s="81"/>
      <c r="C352" s="70"/>
      <c r="D352" s="70"/>
      <c r="E352" s="70"/>
      <c r="F352" s="70"/>
      <c r="G352" s="70"/>
      <c r="H352" s="70"/>
      <c r="I352" s="70"/>
      <c r="J352" s="70"/>
      <c r="K352" s="70"/>
      <c r="L352" s="70"/>
      <c r="M352" s="70"/>
      <c r="N352" s="70"/>
      <c r="O352" s="70"/>
    </row>
    <row r="353" spans="1:15" x14ac:dyDescent="0.2">
      <c r="A353" s="82"/>
      <c r="B353" s="81"/>
      <c r="C353" s="70"/>
      <c r="D353" s="70"/>
      <c r="E353" s="70"/>
      <c r="F353" s="70"/>
      <c r="G353" s="70"/>
      <c r="H353" s="70"/>
      <c r="I353" s="70"/>
      <c r="J353" s="70"/>
      <c r="K353" s="70"/>
      <c r="L353" s="70"/>
      <c r="M353" s="70"/>
      <c r="N353" s="70"/>
      <c r="O353" s="70"/>
    </row>
    <row r="354" spans="1:15" x14ac:dyDescent="0.2">
      <c r="A354" s="82"/>
      <c r="B354" s="81"/>
      <c r="C354" s="70"/>
      <c r="D354" s="70"/>
      <c r="E354" s="70"/>
      <c r="F354" s="70"/>
      <c r="G354" s="70"/>
      <c r="H354" s="70"/>
      <c r="I354" s="70"/>
      <c r="J354" s="70"/>
      <c r="K354" s="70"/>
      <c r="L354" s="70"/>
      <c r="M354" s="70"/>
      <c r="N354" s="70"/>
      <c r="O354" s="70"/>
    </row>
    <row r="355" spans="1:15" x14ac:dyDescent="0.2">
      <c r="A355" s="82"/>
      <c r="B355" s="81"/>
      <c r="C355" s="70"/>
      <c r="D355" s="70"/>
      <c r="E355" s="70"/>
      <c r="F355" s="70"/>
      <c r="G355" s="70"/>
      <c r="H355" s="70"/>
      <c r="I355" s="70"/>
      <c r="J355" s="70"/>
      <c r="K355" s="70"/>
      <c r="L355" s="70"/>
      <c r="M355" s="70"/>
      <c r="N355" s="70"/>
      <c r="O355" s="70"/>
    </row>
    <row r="356" spans="1:15" x14ac:dyDescent="0.2">
      <c r="A356" s="82"/>
      <c r="B356" s="81"/>
      <c r="C356" s="70"/>
      <c r="D356" s="70"/>
      <c r="E356" s="70"/>
      <c r="F356" s="70"/>
      <c r="G356" s="70"/>
      <c r="H356" s="70"/>
      <c r="I356" s="70"/>
      <c r="J356" s="70"/>
      <c r="K356" s="70"/>
      <c r="L356" s="70"/>
      <c r="M356" s="70"/>
      <c r="N356" s="70"/>
      <c r="O356" s="70"/>
    </row>
    <row r="357" spans="1:15" x14ac:dyDescent="0.2">
      <c r="A357" s="82"/>
      <c r="B357" s="81"/>
      <c r="C357" s="70"/>
      <c r="D357" s="70"/>
      <c r="E357" s="70"/>
      <c r="F357" s="70"/>
      <c r="G357" s="70"/>
      <c r="H357" s="70"/>
      <c r="I357" s="70"/>
      <c r="J357" s="70"/>
      <c r="K357" s="70"/>
      <c r="L357" s="70"/>
      <c r="M357" s="70"/>
      <c r="N357" s="70"/>
      <c r="O357" s="70"/>
    </row>
    <row r="358" spans="1:15" x14ac:dyDescent="0.2">
      <c r="A358" s="82"/>
      <c r="B358" s="81"/>
      <c r="C358" s="70"/>
      <c r="D358" s="70"/>
      <c r="E358" s="70"/>
      <c r="F358" s="70"/>
      <c r="G358" s="70"/>
      <c r="H358" s="70"/>
      <c r="I358" s="70"/>
      <c r="J358" s="70"/>
      <c r="K358" s="70"/>
      <c r="L358" s="70"/>
      <c r="M358" s="70"/>
      <c r="N358" s="70"/>
      <c r="O358" s="70"/>
    </row>
    <row r="359" spans="1:15" x14ac:dyDescent="0.2">
      <c r="A359" s="82"/>
      <c r="B359" s="81"/>
      <c r="C359" s="70"/>
      <c r="D359" s="70"/>
      <c r="E359" s="70"/>
      <c r="F359" s="70"/>
      <c r="G359" s="70"/>
      <c r="H359" s="70"/>
      <c r="I359" s="70"/>
      <c r="J359" s="70"/>
      <c r="K359" s="70"/>
      <c r="L359" s="70"/>
      <c r="M359" s="70"/>
      <c r="N359" s="70"/>
      <c r="O359" s="70"/>
    </row>
    <row r="360" spans="1:15" x14ac:dyDescent="0.2">
      <c r="A360" s="82"/>
      <c r="B360" s="81"/>
      <c r="C360" s="70"/>
      <c r="D360" s="70"/>
      <c r="E360" s="70"/>
      <c r="F360" s="70"/>
      <c r="G360" s="70"/>
      <c r="H360" s="70"/>
      <c r="I360" s="70"/>
      <c r="J360" s="70"/>
      <c r="K360" s="70"/>
      <c r="L360" s="70"/>
      <c r="M360" s="70"/>
      <c r="N360" s="70"/>
      <c r="O360" s="70"/>
    </row>
    <row r="361" spans="1:15" x14ac:dyDescent="0.2">
      <c r="A361" s="82"/>
      <c r="B361" s="81"/>
      <c r="C361" s="70"/>
      <c r="D361" s="70"/>
      <c r="E361" s="70"/>
      <c r="F361" s="70"/>
      <c r="G361" s="70"/>
      <c r="H361" s="70"/>
      <c r="I361" s="70"/>
      <c r="J361" s="70"/>
      <c r="K361" s="70"/>
      <c r="L361" s="70"/>
      <c r="M361" s="70"/>
      <c r="N361" s="70"/>
      <c r="O361" s="70"/>
    </row>
    <row r="362" spans="1:15" x14ac:dyDescent="0.2">
      <c r="A362" s="82"/>
      <c r="B362" s="81"/>
      <c r="C362" s="70"/>
      <c r="D362" s="70"/>
      <c r="E362" s="70"/>
      <c r="F362" s="70"/>
      <c r="G362" s="70"/>
      <c r="H362" s="70"/>
      <c r="I362" s="70"/>
      <c r="J362" s="70"/>
      <c r="K362" s="70"/>
      <c r="L362" s="70"/>
      <c r="M362" s="70"/>
      <c r="N362" s="70"/>
      <c r="O362" s="70"/>
    </row>
    <row r="363" spans="1:15" x14ac:dyDescent="0.2">
      <c r="A363" s="82"/>
      <c r="B363" s="81"/>
      <c r="C363" s="70"/>
      <c r="D363" s="70"/>
      <c r="E363" s="70"/>
      <c r="F363" s="70"/>
      <c r="G363" s="70"/>
      <c r="H363" s="70"/>
      <c r="I363" s="70"/>
      <c r="J363" s="70"/>
      <c r="K363" s="70"/>
      <c r="L363" s="70"/>
      <c r="M363" s="70"/>
      <c r="N363" s="70"/>
      <c r="O363" s="70"/>
    </row>
    <row r="364" spans="1:15" x14ac:dyDescent="0.2">
      <c r="A364" s="82"/>
      <c r="B364" s="81"/>
      <c r="C364" s="70"/>
      <c r="D364" s="70"/>
      <c r="E364" s="70"/>
      <c r="F364" s="70"/>
      <c r="G364" s="70"/>
      <c r="H364" s="70"/>
      <c r="I364" s="70"/>
      <c r="J364" s="70"/>
      <c r="K364" s="70"/>
      <c r="L364" s="70"/>
      <c r="M364" s="70"/>
      <c r="N364" s="70"/>
      <c r="O364" s="70"/>
    </row>
    <row r="365" spans="1:15" x14ac:dyDescent="0.2">
      <c r="A365" s="82"/>
      <c r="B365" s="81"/>
      <c r="C365" s="70"/>
      <c r="D365" s="70"/>
      <c r="E365" s="70"/>
      <c r="F365" s="70"/>
      <c r="G365" s="70"/>
      <c r="H365" s="70"/>
      <c r="I365" s="70"/>
      <c r="J365" s="70"/>
      <c r="K365" s="70"/>
      <c r="L365" s="70"/>
      <c r="M365" s="70"/>
      <c r="N365" s="70"/>
      <c r="O365" s="70"/>
    </row>
    <row r="366" spans="1:15" x14ac:dyDescent="0.2">
      <c r="A366" s="82"/>
      <c r="B366" s="81"/>
      <c r="C366" s="70"/>
      <c r="D366" s="70"/>
      <c r="E366" s="70"/>
      <c r="F366" s="70"/>
      <c r="G366" s="70"/>
      <c r="H366" s="70"/>
      <c r="I366" s="70"/>
      <c r="J366" s="70"/>
      <c r="K366" s="70"/>
      <c r="L366" s="70"/>
      <c r="M366" s="70"/>
      <c r="N366" s="70"/>
      <c r="O366" s="70"/>
    </row>
    <row r="367" spans="1:15" x14ac:dyDescent="0.2">
      <c r="A367" s="82"/>
      <c r="B367" s="81"/>
      <c r="C367" s="70"/>
      <c r="D367" s="70"/>
      <c r="E367" s="70"/>
      <c r="F367" s="70"/>
      <c r="G367" s="70"/>
      <c r="H367" s="70"/>
      <c r="I367" s="70"/>
      <c r="J367" s="70"/>
      <c r="K367" s="70"/>
      <c r="L367" s="70"/>
      <c r="M367" s="70"/>
      <c r="N367" s="70"/>
      <c r="O367" s="70"/>
    </row>
    <row r="368" spans="1:15" x14ac:dyDescent="0.2">
      <c r="A368" s="82"/>
      <c r="B368" s="81"/>
      <c r="C368" s="70"/>
      <c r="D368" s="70"/>
      <c r="E368" s="70"/>
      <c r="F368" s="70"/>
      <c r="G368" s="70"/>
      <c r="H368" s="70"/>
      <c r="I368" s="70"/>
      <c r="J368" s="70"/>
      <c r="K368" s="70"/>
      <c r="L368" s="70"/>
      <c r="M368" s="70"/>
      <c r="N368" s="70"/>
      <c r="O368" s="70"/>
    </row>
    <row r="369" spans="1:15" x14ac:dyDescent="0.2">
      <c r="A369" s="82"/>
      <c r="B369" s="81"/>
      <c r="C369" s="70"/>
      <c r="D369" s="70"/>
      <c r="E369" s="70"/>
      <c r="F369" s="70"/>
      <c r="G369" s="70"/>
      <c r="H369" s="70"/>
      <c r="I369" s="70"/>
      <c r="J369" s="70"/>
      <c r="K369" s="70"/>
      <c r="L369" s="70"/>
      <c r="M369" s="70"/>
      <c r="N369" s="70"/>
      <c r="O369" s="70"/>
    </row>
    <row r="370" spans="1:15" x14ac:dyDescent="0.2">
      <c r="A370" s="82"/>
      <c r="B370" s="81"/>
      <c r="C370" s="70"/>
      <c r="D370" s="70"/>
      <c r="E370" s="70"/>
      <c r="F370" s="70"/>
      <c r="G370" s="70"/>
      <c r="H370" s="70"/>
      <c r="I370" s="70"/>
      <c r="J370" s="70"/>
      <c r="K370" s="70"/>
      <c r="L370" s="70"/>
      <c r="M370" s="70"/>
      <c r="N370" s="70"/>
      <c r="O370" s="70"/>
    </row>
    <row r="371" spans="1:15" x14ac:dyDescent="0.2">
      <c r="A371" s="82"/>
      <c r="B371" s="81"/>
      <c r="C371" s="70"/>
      <c r="D371" s="70"/>
      <c r="E371" s="70"/>
      <c r="F371" s="70"/>
      <c r="G371" s="70"/>
      <c r="H371" s="70"/>
      <c r="I371" s="70"/>
      <c r="J371" s="70"/>
      <c r="K371" s="70"/>
      <c r="L371" s="70"/>
      <c r="M371" s="70"/>
      <c r="N371" s="70"/>
      <c r="O371" s="70"/>
    </row>
    <row r="372" spans="1:15" x14ac:dyDescent="0.2">
      <c r="A372" s="82"/>
      <c r="B372" s="81"/>
      <c r="C372" s="70"/>
      <c r="D372" s="70"/>
      <c r="E372" s="70"/>
      <c r="F372" s="70"/>
      <c r="G372" s="70"/>
      <c r="H372" s="70"/>
      <c r="I372" s="70"/>
      <c r="J372" s="70"/>
      <c r="K372" s="70"/>
      <c r="L372" s="70"/>
      <c r="M372" s="70"/>
      <c r="N372" s="70"/>
      <c r="O372" s="70"/>
    </row>
    <row r="373" spans="1:15" x14ac:dyDescent="0.2">
      <c r="A373" s="82"/>
      <c r="B373" s="81"/>
      <c r="C373" s="70"/>
      <c r="D373" s="70"/>
      <c r="E373" s="70"/>
      <c r="F373" s="70"/>
      <c r="G373" s="70"/>
      <c r="H373" s="70"/>
      <c r="I373" s="70"/>
      <c r="J373" s="70"/>
      <c r="K373" s="70"/>
      <c r="L373" s="70"/>
      <c r="M373" s="70"/>
      <c r="N373" s="70"/>
      <c r="O373" s="70"/>
    </row>
    <row r="374" spans="1:15" x14ac:dyDescent="0.2">
      <c r="A374" s="82"/>
      <c r="B374" s="81"/>
      <c r="C374" s="70"/>
      <c r="D374" s="70"/>
      <c r="E374" s="70"/>
      <c r="F374" s="70"/>
      <c r="G374" s="70"/>
      <c r="H374" s="70"/>
      <c r="I374" s="70"/>
      <c r="J374" s="70"/>
      <c r="K374" s="70"/>
      <c r="L374" s="70"/>
      <c r="M374" s="70"/>
      <c r="N374" s="70"/>
      <c r="O374" s="70"/>
    </row>
    <row r="375" spans="1:15" x14ac:dyDescent="0.2">
      <c r="A375" s="82"/>
      <c r="B375" s="81"/>
      <c r="C375" s="70"/>
      <c r="D375" s="70"/>
      <c r="E375" s="70"/>
      <c r="F375" s="70"/>
      <c r="G375" s="70"/>
      <c r="H375" s="70"/>
      <c r="I375" s="70"/>
      <c r="J375" s="70"/>
      <c r="K375" s="70"/>
      <c r="L375" s="70"/>
      <c r="M375" s="70"/>
      <c r="N375" s="70"/>
      <c r="O375" s="70"/>
    </row>
    <row r="376" spans="1:15" x14ac:dyDescent="0.2">
      <c r="A376" s="82"/>
      <c r="B376" s="81"/>
      <c r="C376" s="70"/>
      <c r="D376" s="70"/>
      <c r="E376" s="70"/>
      <c r="F376" s="70"/>
      <c r="G376" s="70"/>
      <c r="H376" s="70"/>
      <c r="I376" s="70"/>
      <c r="J376" s="70"/>
      <c r="K376" s="70"/>
      <c r="L376" s="70"/>
      <c r="M376" s="70"/>
      <c r="N376" s="70"/>
      <c r="O376" s="70"/>
    </row>
    <row r="377" spans="1:15" x14ac:dyDescent="0.2">
      <c r="A377" s="82"/>
      <c r="B377" s="81"/>
      <c r="C377" s="70"/>
      <c r="D377" s="70"/>
      <c r="E377" s="70"/>
      <c r="F377" s="70"/>
      <c r="G377" s="70"/>
      <c r="H377" s="70"/>
      <c r="I377" s="70"/>
      <c r="J377" s="70"/>
      <c r="K377" s="70"/>
      <c r="L377" s="70"/>
      <c r="M377" s="70"/>
      <c r="N377" s="70"/>
      <c r="O377" s="70"/>
    </row>
    <row r="378" spans="1:15" x14ac:dyDescent="0.2">
      <c r="A378" s="82"/>
      <c r="B378" s="81"/>
      <c r="C378" s="70"/>
      <c r="D378" s="70"/>
      <c r="E378" s="70"/>
      <c r="F378" s="70"/>
      <c r="G378" s="70"/>
      <c r="H378" s="70"/>
      <c r="I378" s="70"/>
      <c r="J378" s="70"/>
      <c r="K378" s="70"/>
      <c r="L378" s="70"/>
      <c r="M378" s="70"/>
      <c r="N378" s="70"/>
      <c r="O378" s="70"/>
    </row>
    <row r="379" spans="1:15" x14ac:dyDescent="0.2">
      <c r="A379" s="82"/>
      <c r="B379" s="81"/>
      <c r="C379" s="70"/>
      <c r="D379" s="70"/>
      <c r="E379" s="70"/>
      <c r="F379" s="70"/>
      <c r="G379" s="70"/>
      <c r="H379" s="70"/>
      <c r="I379" s="70"/>
      <c r="J379" s="70"/>
      <c r="K379" s="70"/>
      <c r="L379" s="70"/>
      <c r="M379" s="70"/>
      <c r="N379" s="70"/>
      <c r="O379" s="70"/>
    </row>
    <row r="380" spans="1:15" x14ac:dyDescent="0.2">
      <c r="A380" s="82">
        <v>11</v>
      </c>
      <c r="B380" s="82"/>
      <c r="C380" s="70"/>
      <c r="D380" s="70"/>
      <c r="E380" s="70"/>
      <c r="F380" s="70"/>
      <c r="G380" s="70"/>
      <c r="H380" s="70"/>
      <c r="I380" s="70"/>
      <c r="J380" s="70"/>
      <c r="K380" s="70"/>
      <c r="L380" s="70"/>
      <c r="M380" s="70"/>
      <c r="N380" s="70"/>
      <c r="O380" s="70"/>
    </row>
    <row r="381" spans="1:15" x14ac:dyDescent="0.2">
      <c r="A381" s="82"/>
      <c r="B381" s="82"/>
      <c r="C381" s="70"/>
      <c r="D381" s="70"/>
      <c r="E381" s="70"/>
      <c r="F381" s="70"/>
      <c r="G381" s="70"/>
      <c r="H381" s="70"/>
      <c r="I381" s="70"/>
      <c r="J381" s="70"/>
      <c r="K381" s="70"/>
      <c r="L381" s="70"/>
      <c r="M381" s="70"/>
      <c r="N381" s="70"/>
      <c r="O381" s="70"/>
    </row>
    <row r="382" spans="1:15" x14ac:dyDescent="0.2">
      <c r="A382" s="82"/>
      <c r="B382" s="82"/>
      <c r="C382" s="70"/>
      <c r="D382" s="70"/>
      <c r="E382" s="70"/>
      <c r="F382" s="70"/>
      <c r="G382" s="70"/>
      <c r="H382" s="70"/>
      <c r="I382" s="70"/>
      <c r="J382" s="70"/>
      <c r="K382" s="70"/>
      <c r="L382" s="70"/>
      <c r="M382" s="70"/>
      <c r="N382" s="70"/>
      <c r="O382" s="70"/>
    </row>
    <row r="383" spans="1:15" x14ac:dyDescent="0.2">
      <c r="A383" s="82"/>
      <c r="B383" s="82"/>
      <c r="C383" s="70"/>
      <c r="D383" s="70"/>
      <c r="E383" s="70"/>
      <c r="F383" s="70"/>
      <c r="G383" s="70"/>
      <c r="H383" s="70"/>
      <c r="I383" s="70"/>
      <c r="J383" s="70"/>
      <c r="K383" s="70"/>
      <c r="L383" s="70"/>
      <c r="M383" s="70"/>
      <c r="N383" s="70"/>
      <c r="O383" s="70"/>
    </row>
    <row r="384" spans="1:15" x14ac:dyDescent="0.2">
      <c r="A384" s="82"/>
      <c r="B384" s="82"/>
      <c r="C384" s="70"/>
      <c r="D384" s="70"/>
      <c r="E384" s="70"/>
      <c r="F384" s="70"/>
      <c r="G384" s="70"/>
      <c r="H384" s="70"/>
      <c r="I384" s="70"/>
      <c r="J384" s="70"/>
      <c r="K384" s="70"/>
      <c r="L384" s="70"/>
      <c r="M384" s="70"/>
      <c r="N384" s="70"/>
      <c r="O384" s="70"/>
    </row>
    <row r="385" spans="1:15" x14ac:dyDescent="0.2">
      <c r="A385" s="82"/>
      <c r="B385" s="82"/>
      <c r="C385" s="70"/>
      <c r="D385" s="70"/>
      <c r="E385" s="70"/>
      <c r="F385" s="70"/>
      <c r="G385" s="70"/>
      <c r="H385" s="70"/>
      <c r="I385" s="70"/>
      <c r="J385" s="70"/>
      <c r="K385" s="70"/>
      <c r="L385" s="70"/>
      <c r="M385" s="70"/>
      <c r="N385" s="70"/>
      <c r="O385" s="70"/>
    </row>
    <row r="386" spans="1:15" x14ac:dyDescent="0.2">
      <c r="A386" s="82"/>
      <c r="B386" s="82"/>
      <c r="C386" s="70"/>
      <c r="D386" s="70"/>
      <c r="E386" s="70"/>
      <c r="F386" s="70"/>
      <c r="G386" s="70"/>
      <c r="H386" s="70"/>
      <c r="I386" s="70"/>
      <c r="J386" s="70"/>
      <c r="K386" s="70"/>
      <c r="L386" s="70"/>
      <c r="M386" s="70"/>
      <c r="N386" s="70"/>
      <c r="O386" s="70"/>
    </row>
    <row r="387" spans="1:15" x14ac:dyDescent="0.2">
      <c r="A387" s="82"/>
      <c r="B387" s="82"/>
      <c r="C387" s="70"/>
      <c r="D387" s="70"/>
      <c r="E387" s="70"/>
      <c r="F387" s="70"/>
      <c r="G387" s="70"/>
      <c r="H387" s="70"/>
      <c r="I387" s="70"/>
      <c r="J387" s="70"/>
      <c r="K387" s="70"/>
      <c r="L387" s="70"/>
      <c r="M387" s="70"/>
      <c r="N387" s="70"/>
      <c r="O387" s="70"/>
    </row>
    <row r="388" spans="1:15" x14ac:dyDescent="0.2">
      <c r="A388" s="82"/>
      <c r="B388" s="82"/>
      <c r="C388" s="70"/>
      <c r="D388" s="70"/>
      <c r="E388" s="70"/>
      <c r="F388" s="70"/>
      <c r="G388" s="70"/>
      <c r="H388" s="70"/>
      <c r="I388" s="70"/>
      <c r="J388" s="70"/>
      <c r="K388" s="70"/>
      <c r="L388" s="70"/>
      <c r="M388" s="70"/>
      <c r="N388" s="70"/>
      <c r="O388" s="70"/>
    </row>
    <row r="389" spans="1:15" x14ac:dyDescent="0.2">
      <c r="A389" s="82"/>
      <c r="B389" s="82"/>
      <c r="C389" s="70"/>
      <c r="D389" s="70"/>
      <c r="E389" s="70"/>
      <c r="F389" s="70"/>
      <c r="G389" s="70"/>
      <c r="H389" s="70"/>
      <c r="I389" s="70"/>
      <c r="J389" s="70"/>
      <c r="K389" s="70"/>
      <c r="L389" s="70"/>
      <c r="M389" s="70"/>
      <c r="N389" s="70"/>
      <c r="O389" s="70"/>
    </row>
    <row r="390" spans="1:15" x14ac:dyDescent="0.2">
      <c r="A390" s="82"/>
      <c r="B390" s="82"/>
      <c r="C390" s="70"/>
      <c r="D390" s="70"/>
      <c r="E390" s="70"/>
      <c r="F390" s="70"/>
      <c r="G390" s="70"/>
      <c r="H390" s="70"/>
      <c r="I390" s="70"/>
      <c r="J390" s="70"/>
      <c r="K390" s="70"/>
      <c r="L390" s="70"/>
      <c r="M390" s="70"/>
      <c r="N390" s="70"/>
      <c r="O390" s="70"/>
    </row>
    <row r="391" spans="1:15" x14ac:dyDescent="0.2">
      <c r="A391" s="82"/>
      <c r="B391" s="82"/>
      <c r="C391" s="70"/>
      <c r="D391" s="70"/>
      <c r="E391" s="70"/>
      <c r="F391" s="70"/>
      <c r="G391" s="70"/>
      <c r="H391" s="70"/>
      <c r="I391" s="70"/>
      <c r="J391" s="70"/>
      <c r="K391" s="70"/>
      <c r="L391" s="70"/>
      <c r="M391" s="70"/>
      <c r="N391" s="70"/>
      <c r="O391" s="70"/>
    </row>
    <row r="392" spans="1:15" x14ac:dyDescent="0.2">
      <c r="A392" s="82"/>
      <c r="B392" s="82"/>
      <c r="C392" s="70"/>
      <c r="D392" s="70"/>
      <c r="E392" s="70"/>
      <c r="F392" s="70"/>
      <c r="G392" s="70"/>
      <c r="H392" s="70"/>
      <c r="I392" s="70"/>
      <c r="J392" s="70"/>
      <c r="K392" s="70"/>
      <c r="L392" s="70"/>
      <c r="M392" s="70"/>
      <c r="N392" s="70"/>
      <c r="O392" s="70"/>
    </row>
    <row r="393" spans="1:15" x14ac:dyDescent="0.2">
      <c r="A393" s="82"/>
      <c r="B393" s="82"/>
      <c r="C393" s="70"/>
      <c r="D393" s="70"/>
      <c r="E393" s="70"/>
      <c r="F393" s="70"/>
      <c r="G393" s="70"/>
      <c r="H393" s="70"/>
      <c r="I393" s="70"/>
      <c r="J393" s="70"/>
      <c r="K393" s="70"/>
      <c r="L393" s="70"/>
      <c r="M393" s="70"/>
      <c r="N393" s="70"/>
      <c r="O393" s="70"/>
    </row>
    <row r="394" spans="1:15" x14ac:dyDescent="0.2">
      <c r="A394" s="82"/>
      <c r="B394" s="82"/>
      <c r="C394" s="70"/>
      <c r="D394" s="70"/>
      <c r="E394" s="70"/>
      <c r="F394" s="70"/>
      <c r="G394" s="70"/>
      <c r="H394" s="70"/>
      <c r="I394" s="70"/>
      <c r="J394" s="70"/>
      <c r="K394" s="70"/>
      <c r="L394" s="70"/>
      <c r="M394" s="70"/>
      <c r="N394" s="70"/>
      <c r="O394" s="70"/>
    </row>
    <row r="395" spans="1:15" x14ac:dyDescent="0.2">
      <c r="A395" s="82"/>
      <c r="B395" s="82"/>
      <c r="C395" s="70"/>
      <c r="D395" s="70"/>
      <c r="E395" s="70"/>
      <c r="F395" s="70"/>
      <c r="G395" s="70"/>
      <c r="H395" s="70"/>
      <c r="I395" s="70"/>
      <c r="J395" s="70"/>
      <c r="K395" s="70"/>
      <c r="L395" s="70"/>
      <c r="M395" s="70"/>
      <c r="N395" s="70"/>
      <c r="O395" s="70"/>
    </row>
    <row r="396" spans="1:15" x14ac:dyDescent="0.2">
      <c r="A396" s="82"/>
      <c r="B396" s="82"/>
      <c r="C396" s="70"/>
      <c r="D396" s="70"/>
      <c r="E396" s="70"/>
      <c r="F396" s="70"/>
      <c r="G396" s="70"/>
      <c r="H396" s="70"/>
      <c r="I396" s="70"/>
      <c r="J396" s="70"/>
      <c r="K396" s="70"/>
      <c r="L396" s="70"/>
      <c r="M396" s="70"/>
      <c r="N396" s="70"/>
      <c r="O396" s="70"/>
    </row>
    <row r="397" spans="1:15" x14ac:dyDescent="0.2">
      <c r="A397" s="82"/>
      <c r="B397" s="82"/>
      <c r="C397" s="70"/>
      <c r="D397" s="70"/>
      <c r="E397" s="70"/>
      <c r="F397" s="70"/>
      <c r="G397" s="70"/>
      <c r="H397" s="70"/>
      <c r="I397" s="70"/>
      <c r="J397" s="70"/>
      <c r="K397" s="70"/>
      <c r="L397" s="70"/>
      <c r="M397" s="70"/>
      <c r="N397" s="70"/>
      <c r="O397" s="70"/>
    </row>
    <row r="398" spans="1:15" x14ac:dyDescent="0.2">
      <c r="A398" s="82"/>
      <c r="B398" s="82"/>
      <c r="C398" s="70"/>
      <c r="D398" s="70"/>
      <c r="E398" s="70"/>
      <c r="F398" s="70"/>
      <c r="G398" s="70"/>
      <c r="H398" s="70"/>
      <c r="I398" s="70"/>
      <c r="J398" s="70"/>
      <c r="K398" s="70"/>
      <c r="L398" s="70"/>
      <c r="M398" s="70"/>
      <c r="N398" s="70"/>
      <c r="O398" s="70"/>
    </row>
    <row r="399" spans="1:15" x14ac:dyDescent="0.2">
      <c r="A399" s="82"/>
      <c r="B399" s="82"/>
      <c r="C399" s="70"/>
      <c r="D399" s="70"/>
      <c r="E399" s="70"/>
      <c r="F399" s="70"/>
      <c r="G399" s="70"/>
      <c r="H399" s="70"/>
      <c r="I399" s="70"/>
      <c r="J399" s="70"/>
      <c r="K399" s="70"/>
      <c r="L399" s="70"/>
      <c r="M399" s="70"/>
      <c r="N399" s="70"/>
      <c r="O399" s="70"/>
    </row>
    <row r="400" spans="1:15" x14ac:dyDescent="0.2">
      <c r="A400" s="82"/>
      <c r="B400" s="82"/>
      <c r="C400" s="70"/>
      <c r="D400" s="70"/>
      <c r="E400" s="70"/>
      <c r="F400" s="70"/>
      <c r="G400" s="70"/>
      <c r="H400" s="70"/>
      <c r="I400" s="70"/>
      <c r="J400" s="70"/>
      <c r="K400" s="70"/>
      <c r="L400" s="70"/>
      <c r="M400" s="70"/>
      <c r="N400" s="70"/>
      <c r="O400" s="70"/>
    </row>
    <row r="401" spans="1:15" x14ac:dyDescent="0.2">
      <c r="A401" s="82"/>
      <c r="B401" s="82"/>
      <c r="C401" s="70"/>
      <c r="D401" s="70"/>
      <c r="E401" s="70"/>
      <c r="F401" s="70"/>
      <c r="G401" s="70"/>
      <c r="H401" s="70"/>
      <c r="I401" s="70"/>
      <c r="J401" s="70"/>
      <c r="K401" s="70"/>
      <c r="L401" s="70"/>
      <c r="M401" s="70"/>
      <c r="N401" s="70"/>
      <c r="O401" s="70"/>
    </row>
    <row r="402" spans="1:15" x14ac:dyDescent="0.2">
      <c r="A402" s="82"/>
      <c r="B402" s="82"/>
      <c r="C402" s="70"/>
      <c r="D402" s="70"/>
      <c r="E402" s="70"/>
      <c r="F402" s="70"/>
      <c r="G402" s="70"/>
      <c r="H402" s="70"/>
      <c r="I402" s="70"/>
      <c r="J402" s="70"/>
      <c r="K402" s="70"/>
      <c r="L402" s="70"/>
      <c r="M402" s="70"/>
      <c r="N402" s="70"/>
      <c r="O402" s="70"/>
    </row>
    <row r="403" spans="1:15" x14ac:dyDescent="0.2">
      <c r="A403" s="82"/>
      <c r="B403" s="82"/>
      <c r="C403" s="70"/>
      <c r="D403" s="70"/>
      <c r="E403" s="70"/>
      <c r="F403" s="70"/>
      <c r="G403" s="70"/>
      <c r="H403" s="70"/>
      <c r="I403" s="70"/>
      <c r="J403" s="70"/>
      <c r="K403" s="70"/>
      <c r="L403" s="70"/>
      <c r="M403" s="70"/>
      <c r="N403" s="70"/>
      <c r="O403" s="70"/>
    </row>
    <row r="404" spans="1:15" x14ac:dyDescent="0.2">
      <c r="A404" s="82"/>
      <c r="B404" s="82"/>
      <c r="C404" s="70"/>
      <c r="D404" s="70"/>
      <c r="E404" s="70"/>
      <c r="F404" s="70"/>
      <c r="G404" s="70"/>
      <c r="H404" s="70"/>
      <c r="I404" s="70"/>
      <c r="J404" s="70"/>
      <c r="K404" s="70"/>
      <c r="L404" s="70"/>
      <c r="M404" s="70"/>
      <c r="N404" s="70"/>
      <c r="O404" s="70"/>
    </row>
    <row r="405" spans="1:15" x14ac:dyDescent="0.2">
      <c r="A405" s="82"/>
      <c r="B405" s="82"/>
      <c r="C405" s="70"/>
      <c r="D405" s="70"/>
      <c r="E405" s="70"/>
      <c r="F405" s="70"/>
      <c r="G405" s="70"/>
      <c r="H405" s="70"/>
      <c r="I405" s="70"/>
      <c r="J405" s="70"/>
      <c r="K405" s="70"/>
      <c r="L405" s="70"/>
      <c r="M405" s="70"/>
      <c r="N405" s="70"/>
      <c r="O405" s="70"/>
    </row>
    <row r="406" spans="1:15" x14ac:dyDescent="0.2">
      <c r="A406" s="82"/>
      <c r="B406" s="82"/>
      <c r="C406" s="70"/>
      <c r="D406" s="70"/>
      <c r="E406" s="70"/>
      <c r="F406" s="70"/>
      <c r="G406" s="70"/>
      <c r="H406" s="70"/>
      <c r="I406" s="70"/>
      <c r="J406" s="70"/>
      <c r="K406" s="70"/>
      <c r="L406" s="70"/>
      <c r="M406" s="70"/>
      <c r="N406" s="70"/>
      <c r="O406" s="70"/>
    </row>
    <row r="407" spans="1:15" x14ac:dyDescent="0.2">
      <c r="A407" s="82"/>
      <c r="B407" s="82"/>
      <c r="C407" s="70"/>
      <c r="D407" s="70"/>
      <c r="E407" s="70"/>
      <c r="F407" s="70"/>
      <c r="G407" s="70"/>
      <c r="H407" s="70"/>
      <c r="I407" s="70"/>
      <c r="J407" s="70"/>
      <c r="K407" s="70"/>
      <c r="L407" s="70"/>
      <c r="M407" s="70"/>
      <c r="N407" s="70"/>
      <c r="O407" s="70"/>
    </row>
    <row r="408" spans="1:15" x14ac:dyDescent="0.2">
      <c r="A408" s="82"/>
      <c r="B408" s="82"/>
      <c r="C408" s="70"/>
      <c r="D408" s="70"/>
      <c r="E408" s="70"/>
      <c r="F408" s="70"/>
      <c r="G408" s="70"/>
      <c r="H408" s="70"/>
      <c r="I408" s="70"/>
      <c r="J408" s="70"/>
      <c r="K408" s="70"/>
      <c r="L408" s="70"/>
      <c r="M408" s="70"/>
      <c r="N408" s="70"/>
      <c r="O408" s="70"/>
    </row>
    <row r="409" spans="1:15" x14ac:dyDescent="0.2">
      <c r="A409" s="82"/>
      <c r="B409" s="82"/>
      <c r="C409" s="70"/>
      <c r="D409" s="70"/>
      <c r="E409" s="70"/>
      <c r="F409" s="70"/>
      <c r="G409" s="70"/>
      <c r="H409" s="70"/>
      <c r="I409" s="70"/>
      <c r="J409" s="70"/>
      <c r="K409" s="70"/>
      <c r="L409" s="70"/>
      <c r="M409" s="70"/>
      <c r="N409" s="70"/>
      <c r="O409" s="70"/>
    </row>
    <row r="410" spans="1:15" x14ac:dyDescent="0.2">
      <c r="A410" s="82"/>
      <c r="B410" s="82"/>
      <c r="C410" s="70"/>
      <c r="D410" s="70"/>
      <c r="E410" s="70"/>
      <c r="F410" s="70"/>
      <c r="G410" s="70"/>
      <c r="H410" s="70"/>
      <c r="I410" s="70"/>
      <c r="J410" s="70"/>
      <c r="K410" s="70"/>
      <c r="L410" s="70"/>
      <c r="M410" s="70"/>
      <c r="N410" s="70"/>
      <c r="O410" s="70"/>
    </row>
    <row r="411" spans="1:15" x14ac:dyDescent="0.2">
      <c r="A411" s="82"/>
      <c r="B411" s="82"/>
      <c r="C411" s="70"/>
      <c r="D411" s="70"/>
      <c r="E411" s="70"/>
      <c r="F411" s="70"/>
      <c r="G411" s="70"/>
      <c r="H411" s="70"/>
      <c r="I411" s="70"/>
      <c r="J411" s="70"/>
      <c r="K411" s="70"/>
      <c r="L411" s="70"/>
      <c r="M411" s="70"/>
      <c r="N411" s="70"/>
      <c r="O411" s="70"/>
    </row>
    <row r="412" spans="1:15" x14ac:dyDescent="0.2">
      <c r="A412" s="82"/>
      <c r="B412" s="82"/>
      <c r="C412" s="70"/>
      <c r="D412" s="70"/>
      <c r="E412" s="70"/>
      <c r="F412" s="70"/>
      <c r="G412" s="70"/>
      <c r="H412" s="70"/>
      <c r="I412" s="70"/>
      <c r="J412" s="70"/>
      <c r="K412" s="70"/>
      <c r="L412" s="70"/>
      <c r="M412" s="70"/>
      <c r="N412" s="70"/>
      <c r="O412" s="70"/>
    </row>
    <row r="413" spans="1:15" x14ac:dyDescent="0.2">
      <c r="A413" s="82"/>
      <c r="B413" s="82"/>
      <c r="C413" s="70"/>
      <c r="D413" s="70"/>
      <c r="E413" s="70"/>
      <c r="F413" s="70"/>
      <c r="G413" s="70"/>
      <c r="H413" s="70"/>
      <c r="I413" s="70"/>
      <c r="J413" s="70"/>
      <c r="K413" s="70"/>
      <c r="L413" s="70"/>
      <c r="M413" s="70"/>
      <c r="N413" s="70"/>
      <c r="O413" s="70"/>
    </row>
    <row r="414" spans="1:15" x14ac:dyDescent="0.2">
      <c r="A414" s="82"/>
      <c r="B414" s="82"/>
      <c r="C414" s="70"/>
      <c r="D414" s="70"/>
      <c r="E414" s="70"/>
      <c r="F414" s="70"/>
      <c r="G414" s="70"/>
      <c r="H414" s="70"/>
      <c r="I414" s="70"/>
      <c r="J414" s="70"/>
      <c r="K414" s="70"/>
      <c r="L414" s="70"/>
      <c r="M414" s="70"/>
      <c r="N414" s="70"/>
      <c r="O414" s="70"/>
    </row>
    <row r="415" spans="1:15" x14ac:dyDescent="0.2">
      <c r="A415" s="82"/>
      <c r="B415" s="82"/>
      <c r="C415" s="70"/>
      <c r="D415" s="70"/>
      <c r="E415" s="70"/>
      <c r="F415" s="70"/>
      <c r="G415" s="70"/>
      <c r="H415" s="70"/>
      <c r="I415" s="70"/>
      <c r="J415" s="70"/>
      <c r="K415" s="70"/>
      <c r="L415" s="70"/>
      <c r="M415" s="70"/>
      <c r="N415" s="70"/>
      <c r="O415" s="70"/>
    </row>
  </sheetData>
  <mergeCells count="21">
    <mergeCell ref="B131:B177"/>
    <mergeCell ref="A131:A177"/>
    <mergeCell ref="B77:B130"/>
    <mergeCell ref="A178:A215"/>
    <mergeCell ref="B178:B215"/>
    <mergeCell ref="B2:B23"/>
    <mergeCell ref="A2:A23"/>
    <mergeCell ref="A77:A130"/>
    <mergeCell ref="B24:B76"/>
    <mergeCell ref="A24:A76"/>
    <mergeCell ref="A349:A379"/>
    <mergeCell ref="B349:B379"/>
    <mergeCell ref="B380:B415"/>
    <mergeCell ref="A380:A415"/>
    <mergeCell ref="C178:O215"/>
    <mergeCell ref="B216:B264"/>
    <mergeCell ref="A216:A264"/>
    <mergeCell ref="B265:B299"/>
    <mergeCell ref="A265:A299"/>
    <mergeCell ref="B300:B348"/>
    <mergeCell ref="A300:A348"/>
  </mergeCells>
  <phoneticPr fontId="1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本次处理费用项目列表20230913</vt:lpstr>
      <vt:lpstr>回款记录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sundy_cai</dc:creator>
  <cp:lastModifiedBy>蔡 建</cp:lastModifiedBy>
  <dcterms:created xsi:type="dcterms:W3CDTF">2015-06-05T18:19:34Z</dcterms:created>
  <dcterms:modified xsi:type="dcterms:W3CDTF">2023-09-15T06:53:32Z</dcterms:modified>
</cp:coreProperties>
</file>