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58395\Desktop\809\"/>
    </mc:Choice>
  </mc:AlternateContent>
  <xr:revisionPtr revIDLastSave="0" documentId="8_{A450158D-F5A5-4B52-AA6D-7FBB4BC02DE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借款申请单" sheetId="2" r:id="rId1"/>
    <sheet name="差旅费报销单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0" i="1" l="1"/>
  <c r="K39" i="1"/>
  <c r="K37" i="1"/>
  <c r="N36" i="1"/>
  <c r="K36" i="1"/>
  <c r="K35" i="1"/>
  <c r="K34" i="1"/>
  <c r="K33" i="1"/>
  <c r="K32" i="1"/>
  <c r="K31" i="1"/>
  <c r="K30" i="1"/>
  <c r="K40" i="1" s="1"/>
  <c r="G16" i="1"/>
  <c r="K15" i="1"/>
  <c r="K13" i="1"/>
  <c r="N12" i="1"/>
  <c r="K12" i="1"/>
  <c r="K11" i="1"/>
  <c r="K10" i="1"/>
  <c r="K9" i="1"/>
  <c r="K8" i="1"/>
  <c r="K7" i="1"/>
  <c r="K6" i="1"/>
  <c r="K16" i="1" s="1"/>
  <c r="M42" i="1" l="1"/>
  <c r="E42" i="1" s="1"/>
  <c r="M18" i="1"/>
  <c r="E18" i="1" s="1"/>
</calcChain>
</file>

<file path=xl/sharedStrings.xml><?xml version="1.0" encoding="utf-8"?>
<sst xmlns="http://schemas.openxmlformats.org/spreadsheetml/2006/main" count="148" uniqueCount="80">
  <si>
    <t>北京创联致信科技有限公司
差旅费报销单</t>
  </si>
  <si>
    <t xml:space="preserve">部门:                                                     </t>
  </si>
  <si>
    <t>项目编码</t>
  </si>
  <si>
    <t>项目名称</t>
  </si>
  <si>
    <t xml:space="preserve"> 出差人</t>
  </si>
  <si>
    <t>出差借款单编号</t>
  </si>
  <si>
    <t>日期</t>
  </si>
  <si>
    <t>大交通费</t>
  </si>
  <si>
    <t>交 通 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</si>
  <si>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</si>
  <si>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</si>
  <si>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</si>
  <si>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</si>
  <si>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</si>
  <si>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</si>
  <si>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</si>
  <si>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</si>
  <si>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</si>
  <si>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</si>
  <si>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</si>
  <si>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</si>
  <si>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</si>
  <si>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</si>
  <si>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 xml:space="preserve"> </t>
  </si>
  <si>
    <r>
      <rPr>
        <sz val="12"/>
        <rFont val="宋体"/>
        <family val="3"/>
        <charset val="134"/>
      </rPr>
      <t xml:space="preserve">合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</si>
  <si>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</si>
  <si>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</si>
  <si>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</si>
  <si>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</si>
  <si>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</si>
  <si>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</si>
  <si>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</si>
  <si>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</si>
  <si>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</si>
  <si>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>北京创联致信科技有限公司</t>
  </si>
  <si>
    <t>出差借款单</t>
  </si>
  <si>
    <t>出差人</t>
  </si>
  <si>
    <r>
      <rPr>
        <sz val="12"/>
        <color theme="1"/>
        <rFont val="宋体"/>
        <family val="3"/>
        <charset val="134"/>
      </rPr>
      <t xml:space="preserve">部 </t>
    </r>
    <r>
      <rPr>
        <sz val="12"/>
        <color theme="1"/>
        <rFont val="宋体"/>
        <family val="3"/>
        <charset val="134"/>
      </rPr>
      <t xml:space="preserve"> </t>
    </r>
    <r>
      <rPr>
        <sz val="12"/>
        <color theme="1"/>
        <rFont val="宋体"/>
        <family val="3"/>
        <charset val="134"/>
      </rPr>
      <t>门</t>
    </r>
  </si>
  <si>
    <t>出差事由</t>
  </si>
  <si>
    <t>计划出差日期</t>
  </si>
  <si>
    <t>地点</t>
  </si>
  <si>
    <t>乘坐交通工具</t>
  </si>
  <si>
    <t>差旅计划</t>
  </si>
  <si>
    <t>行程安排</t>
  </si>
  <si>
    <t>工作计划</t>
  </si>
  <si>
    <t>预支旅费金额</t>
  </si>
  <si>
    <t>湖南分公司</t>
    <phoneticPr fontId="10" type="noConversion"/>
  </si>
  <si>
    <t>ACL21098</t>
    <phoneticPr fontId="10" type="noConversion"/>
  </si>
  <si>
    <t>郑从铁</t>
    <phoneticPr fontId="10" type="noConversion"/>
  </si>
  <si>
    <t>长沙南</t>
    <phoneticPr fontId="10" type="noConversion"/>
  </si>
  <si>
    <t>芜湖</t>
    <phoneticPr fontId="10" type="noConversion"/>
  </si>
  <si>
    <t>合肥南</t>
    <phoneticPr fontId="10" type="noConversion"/>
  </si>
  <si>
    <t>打车费</t>
    <phoneticPr fontId="10" type="noConversion"/>
  </si>
  <si>
    <t>住宿费</t>
    <phoneticPr fontId="10" type="noConversion"/>
  </si>
  <si>
    <t>汉口</t>
    <phoneticPr fontId="10" type="noConversion"/>
  </si>
  <si>
    <t>武汉</t>
    <phoneticPr fontId="10" type="noConversion"/>
  </si>
  <si>
    <t>2023年 7 月 7 日</t>
    <phoneticPr fontId="10" type="noConversion"/>
  </si>
  <si>
    <t>合肥</t>
    <phoneticPr fontId="10" type="noConversion"/>
  </si>
  <si>
    <t>郑州东</t>
    <phoneticPr fontId="10" type="noConversion"/>
  </si>
  <si>
    <t>蚌埠南</t>
    <phoneticPr fontId="10" type="noConversion"/>
  </si>
  <si>
    <t>济南西</t>
    <phoneticPr fontId="10" type="noConversion"/>
  </si>
  <si>
    <t>水家湖</t>
    <phoneticPr fontId="10" type="noConversion"/>
  </si>
  <si>
    <t>阜阳西</t>
    <phoneticPr fontId="10" type="noConversion"/>
  </si>
  <si>
    <t>襄阳东</t>
    <phoneticPr fontId="10" type="noConversion"/>
  </si>
  <si>
    <t>退票费</t>
    <phoneticPr fontId="10" type="noConversion"/>
  </si>
  <si>
    <t>长沙</t>
    <phoneticPr fontId="10" type="noConversion"/>
  </si>
  <si>
    <t>2023盒条件实施差旅报销&amp;工时预算&amp;施工材料项目</t>
    <phoneticPr fontId="10" type="noConversion"/>
  </si>
  <si>
    <t>郑从铁</t>
    <phoneticPr fontId="14" type="noConversion"/>
  </si>
  <si>
    <t>研发部</t>
    <phoneticPr fontId="14" type="noConversion"/>
  </si>
  <si>
    <t>2023盒条件实施差旅报销&amp;工时预算&amp;施工材料项目</t>
    <phoneticPr fontId="14" type="noConversion"/>
  </si>
  <si>
    <t xml:space="preserve">
ACL23002</t>
    <phoneticPr fontId="14" type="noConversion"/>
  </si>
  <si>
    <t>现场研发支持</t>
    <phoneticPr fontId="14" type="noConversion"/>
  </si>
  <si>
    <t>自 2023  年6月 25日 0时 至 2023 年  7月  25日0 时止，共30  天</t>
    <phoneticPr fontId="14" type="noConversion"/>
  </si>
  <si>
    <t>济南</t>
    <phoneticPr fontId="14" type="noConversion"/>
  </si>
  <si>
    <t>高铁</t>
    <phoneticPr fontId="14" type="noConversion"/>
  </si>
  <si>
    <t>5000元整</t>
    <phoneticPr fontId="14" type="noConversion"/>
  </si>
  <si>
    <t>费用预算明细：交通2000 住宿3000</t>
    <phoneticPr fontId="14" type="noConversion"/>
  </si>
  <si>
    <t>济南支持</t>
    <phoneticPr fontId="14" type="noConversion"/>
  </si>
  <si>
    <t>襄阳支持</t>
    <phoneticPr fontId="14" type="noConversion"/>
  </si>
  <si>
    <t>襄阳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</si>
</sst>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);[Red]\(0.0\)"/>
    <numFmt numFmtId="177" formatCode="0.00_ "/>
    <numFmt numFmtId="178" formatCode="0_);[Red]\(0\)"/>
    <numFmt numFmtId="179" formatCode="0.00_);[Red]\(0.00\)"/>
  </numFmts>
  <fonts count="15" x14ac:knownFonts="1">
    <font>
      <sz val="11"/>
      <color theme="1"/>
      <name val="宋体"/>
      <charset val="134"/>
      <scheme val="minor"/>
    </font>
    <font>
      <sz val="14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22"/>
      <name val="微软雅黑"/>
      <family val="2"/>
      <charset val="134"/>
    </font>
    <font>
      <b/>
      <sz val="12"/>
      <color theme="1"/>
      <name val="宋体"/>
      <family val="3"/>
      <charset val="134"/>
    </font>
    <font>
      <b/>
      <sz val="12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102">
    <xf numFmtId="0" fontId="0" fillId="0" borderId="0" xfId="0">
      <alignment vertical="center"/>
    </xf>
    <xf numFmtId="0" fontId="2" fillId="0" borderId="1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 vertical="center" indent="2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 indent="2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4" fillId="0" borderId="0" xfId="0" applyFont="1">
      <alignment vertical="center"/>
    </xf>
    <xf numFmtId="0" fontId="5" fillId="2" borderId="8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vertical="center" wrapText="1"/>
      <protection locked="0"/>
    </xf>
    <xf numFmtId="0" fontId="5" fillId="3" borderId="8" xfId="1" applyFont="1" applyFill="1" applyBorder="1" applyAlignment="1" applyProtection="1">
      <alignment horizontal="center" vertical="center"/>
      <protection locked="0"/>
    </xf>
    <xf numFmtId="0" fontId="8" fillId="2" borderId="8" xfId="1" applyFill="1" applyBorder="1" applyAlignment="1" applyProtection="1">
      <alignment horizontal="center" vertical="center"/>
      <protection locked="0"/>
    </xf>
    <xf numFmtId="0" fontId="8" fillId="3" borderId="8" xfId="1" applyFill="1" applyBorder="1" applyAlignment="1" applyProtection="1">
      <alignment horizontal="center" vertical="center" wrapText="1"/>
      <protection locked="0"/>
    </xf>
    <xf numFmtId="176" fontId="8" fillId="3" borderId="8" xfId="1" applyNumberFormat="1" applyFill="1" applyBorder="1" applyAlignment="1" applyProtection="1">
      <alignment horizontal="center" vertical="center"/>
      <protection locked="0"/>
    </xf>
    <xf numFmtId="0" fontId="8" fillId="3" borderId="8" xfId="1" applyFill="1" applyBorder="1" applyAlignment="1" applyProtection="1">
      <alignment horizontal="center" vertical="center"/>
      <protection locked="0"/>
    </xf>
    <xf numFmtId="0" fontId="8" fillId="2" borderId="8" xfId="1" applyFill="1" applyBorder="1" applyAlignment="1" applyProtection="1">
      <alignment horizontal="center" vertical="top"/>
      <protection locked="0"/>
    </xf>
    <xf numFmtId="0" fontId="8" fillId="3" borderId="8" xfId="1" applyFill="1" applyBorder="1" applyAlignment="1" applyProtection="1">
      <alignment horizontal="center" vertical="top"/>
      <protection locked="0"/>
    </xf>
    <xf numFmtId="176" fontId="8" fillId="3" borderId="8" xfId="1" applyNumberFormat="1" applyFill="1" applyBorder="1" applyAlignment="1" applyProtection="1">
      <alignment horizontal="center" vertical="top"/>
      <protection locked="0"/>
    </xf>
    <xf numFmtId="177" fontId="8" fillId="3" borderId="8" xfId="1" applyNumberFormat="1" applyFill="1" applyBorder="1" applyAlignment="1" applyProtection="1">
      <alignment horizontal="center" vertical="top"/>
      <protection locked="0"/>
    </xf>
    <xf numFmtId="176" fontId="5" fillId="0" borderId="8" xfId="1" applyNumberFormat="1" applyFont="1" applyBorder="1" applyAlignment="1" applyProtection="1">
      <alignment horizontal="center" vertical="center" shrinkToFit="1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8" fillId="0" borderId="8" xfId="1" applyBorder="1" applyAlignment="1" applyProtection="1">
      <alignment horizontal="center" vertical="center"/>
      <protection locked="0"/>
    </xf>
    <xf numFmtId="0" fontId="8" fillId="0" borderId="0" xfId="1" applyAlignment="1" applyProtection="1">
      <alignment horizontal="center" vertical="top"/>
      <protection locked="0"/>
    </xf>
    <xf numFmtId="0" fontId="8" fillId="0" borderId="0" xfId="1" applyAlignment="1" applyProtection="1">
      <alignment horizontal="left" vertical="top"/>
      <protection locked="0"/>
    </xf>
    <xf numFmtId="0" fontId="5" fillId="4" borderId="8" xfId="1" applyFont="1" applyFill="1" applyBorder="1" applyAlignment="1" applyProtection="1">
      <alignment horizontal="center" vertical="center"/>
      <protection locked="0"/>
    </xf>
    <xf numFmtId="0" fontId="5" fillId="4" borderId="8" xfId="1" applyFont="1" applyFill="1" applyBorder="1" applyAlignment="1" applyProtection="1">
      <alignment horizontal="center" vertical="center" wrapText="1"/>
      <protection locked="0"/>
    </xf>
    <xf numFmtId="0" fontId="7" fillId="0" borderId="8" xfId="1" applyFont="1" applyBorder="1" applyAlignment="1" applyProtection="1">
      <alignment horizontal="center" vertical="top" wrapText="1"/>
      <protection locked="0"/>
    </xf>
    <xf numFmtId="178" fontId="8" fillId="4" borderId="8" xfId="1" applyNumberFormat="1" applyFill="1" applyBorder="1" applyAlignment="1" applyProtection="1">
      <alignment horizontal="center" vertical="center"/>
      <protection locked="0"/>
    </xf>
    <xf numFmtId="0" fontId="8" fillId="0" borderId="8" xfId="1" applyBorder="1" applyAlignment="1" applyProtection="1">
      <alignment horizontal="center" vertical="top"/>
      <protection locked="0"/>
    </xf>
    <xf numFmtId="0" fontId="9" fillId="0" borderId="8" xfId="1" applyFont="1" applyBorder="1" applyAlignment="1" applyProtection="1">
      <alignment horizontal="center" vertical="top"/>
      <protection locked="0"/>
    </xf>
    <xf numFmtId="179" fontId="9" fillId="0" borderId="8" xfId="1" applyNumberFormat="1" applyFont="1" applyBorder="1" applyAlignment="1" applyProtection="1">
      <alignment horizontal="center" vertical="top"/>
      <protection locked="0"/>
    </xf>
    <xf numFmtId="178" fontId="8" fillId="4" borderId="8" xfId="1" applyNumberFormat="1" applyFill="1" applyBorder="1" applyAlignment="1" applyProtection="1">
      <alignment horizontal="center" vertical="top"/>
      <protection locked="0"/>
    </xf>
    <xf numFmtId="0" fontId="9" fillId="0" borderId="8" xfId="1" applyFont="1" applyBorder="1" applyAlignment="1" applyProtection="1">
      <alignment horizontal="center" vertical="center"/>
      <protection locked="0"/>
    </xf>
    <xf numFmtId="179" fontId="9" fillId="0" borderId="8" xfId="1" applyNumberFormat="1" applyFont="1" applyBorder="1" applyAlignment="1" applyProtection="1">
      <alignment horizontal="center" vertical="center" shrinkToFit="1"/>
      <protection locked="0"/>
    </xf>
    <xf numFmtId="177" fontId="8" fillId="0" borderId="10" xfId="1" applyNumberFormat="1" applyBorder="1" applyAlignment="1" applyProtection="1">
      <alignment horizontal="center" vertical="center" shrinkToFit="1"/>
      <protection locked="0"/>
    </xf>
    <xf numFmtId="178" fontId="5" fillId="0" borderId="8" xfId="1" applyNumberFormat="1" applyFont="1" applyBorder="1" applyAlignment="1" applyProtection="1">
      <alignment horizontal="center" vertical="center" shrinkToFit="1"/>
      <protection locked="0"/>
    </xf>
    <xf numFmtId="0" fontId="12" fillId="0" borderId="8" xfId="1" applyFont="1" applyBorder="1" applyAlignment="1" applyProtection="1">
      <alignment vertical="top"/>
      <protection locked="0"/>
    </xf>
    <xf numFmtId="0" fontId="2" fillId="0" borderId="5" xfId="0" applyFont="1" applyBorder="1" applyAlignment="1">
      <alignment horizontal="justify" vertical="center" indent="2"/>
    </xf>
    <xf numFmtId="0" fontId="2" fillId="0" borderId="5" xfId="0" applyFont="1" applyBorder="1" applyAlignment="1">
      <alignment horizontal="justify" vertical="top" indent="2"/>
    </xf>
    <xf numFmtId="0" fontId="2" fillId="0" borderId="3" xfId="0" applyFont="1" applyBorder="1" applyAlignment="1">
      <alignment horizontal="justify" vertical="center" indent="2"/>
    </xf>
    <xf numFmtId="0" fontId="2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 indent="2"/>
    </xf>
    <xf numFmtId="0" fontId="2" fillId="0" borderId="2" xfId="0" applyFont="1" applyBorder="1" applyAlignment="1">
      <alignment horizontal="justify" vertical="center" indent="2"/>
    </xf>
    <xf numFmtId="0" fontId="2" fillId="0" borderId="4" xfId="0" applyFont="1" applyBorder="1" applyAlignment="1">
      <alignment horizontal="justify" vertical="center" indent="2"/>
    </xf>
    <xf numFmtId="0" fontId="8" fillId="0" borderId="8" xfId="1" applyBorder="1" applyAlignment="1" applyProtection="1">
      <alignment horizontal="center" vertical="center" wrapText="1"/>
      <protection locked="0"/>
    </xf>
    <xf numFmtId="0" fontId="5" fillId="0" borderId="8" xfId="1" applyFont="1" applyBorder="1" applyAlignment="1" applyProtection="1">
      <alignment horizontal="center" vertical="center" wrapText="1"/>
      <protection locked="0"/>
    </xf>
    <xf numFmtId="0" fontId="8" fillId="0" borderId="8" xfId="1" applyBorder="1" applyAlignment="1" applyProtection="1">
      <alignment horizontal="center" vertical="center"/>
      <protection locked="0"/>
    </xf>
    <xf numFmtId="176" fontId="5" fillId="0" borderId="14" xfId="1" applyNumberFormat="1" applyFont="1" applyBorder="1" applyAlignment="1" applyProtection="1">
      <alignment horizontal="center" vertical="center"/>
      <protection locked="0"/>
    </xf>
    <xf numFmtId="176" fontId="5" fillId="0" borderId="16" xfId="1" applyNumberFormat="1" applyFont="1" applyBorder="1" applyAlignment="1" applyProtection="1">
      <alignment horizontal="center" vertical="center"/>
      <protection locked="0"/>
    </xf>
    <xf numFmtId="176" fontId="5" fillId="0" borderId="19" xfId="1" applyNumberFormat="1" applyFont="1" applyBorder="1" applyAlignment="1" applyProtection="1">
      <alignment horizontal="center" vertical="center"/>
      <protection locked="0"/>
    </xf>
    <xf numFmtId="176" fontId="5" fillId="0" borderId="20" xfId="1" applyNumberFormat="1" applyFont="1" applyBorder="1" applyAlignment="1" applyProtection="1">
      <alignment horizontal="center" vertical="center"/>
      <protection locked="0"/>
    </xf>
    <xf numFmtId="0" fontId="8" fillId="0" borderId="9" xfId="1" applyBorder="1" applyAlignment="1" applyProtection="1">
      <alignment horizontal="center" vertical="top"/>
      <protection locked="0"/>
    </xf>
    <xf numFmtId="0" fontId="8" fillId="0" borderId="13" xfId="1" applyBorder="1" applyAlignment="1" applyProtection="1">
      <alignment horizontal="center" vertical="top"/>
      <protection locked="0"/>
    </xf>
    <xf numFmtId="0" fontId="8" fillId="0" borderId="10" xfId="1" applyBorder="1" applyAlignment="1" applyProtection="1">
      <alignment horizontal="center" vertical="top"/>
      <protection locked="0"/>
    </xf>
    <xf numFmtId="0" fontId="13" fillId="0" borderId="14" xfId="1" applyFont="1" applyBorder="1" applyAlignment="1" applyProtection="1">
      <alignment horizontal="left" vertical="top" wrapText="1"/>
      <protection locked="0"/>
    </xf>
    <xf numFmtId="0" fontId="8" fillId="0" borderId="15" xfId="1" applyBorder="1" applyAlignment="1" applyProtection="1">
      <alignment horizontal="left" vertical="top" wrapText="1"/>
      <protection locked="0"/>
    </xf>
    <xf numFmtId="0" fontId="8" fillId="0" borderId="16" xfId="1" applyBorder="1" applyAlignment="1" applyProtection="1">
      <alignment horizontal="left" vertical="top" wrapText="1"/>
      <protection locked="0"/>
    </xf>
    <xf numFmtId="0" fontId="8" fillId="0" borderId="17" xfId="1" applyBorder="1" applyAlignment="1" applyProtection="1">
      <alignment horizontal="left" vertical="top" wrapText="1"/>
      <protection locked="0"/>
    </xf>
    <xf numFmtId="0" fontId="8" fillId="0" borderId="0" xfId="1" applyAlignment="1" applyProtection="1">
      <alignment horizontal="left" vertical="top" wrapText="1"/>
      <protection locked="0"/>
    </xf>
    <xf numFmtId="0" fontId="8" fillId="0" borderId="18" xfId="1" applyBorder="1" applyAlignment="1" applyProtection="1">
      <alignment horizontal="left" vertical="top" wrapText="1"/>
      <protection locked="0"/>
    </xf>
    <xf numFmtId="0" fontId="8" fillId="0" borderId="19" xfId="1" applyBorder="1" applyAlignment="1" applyProtection="1">
      <alignment horizontal="left" vertical="top" wrapText="1"/>
      <protection locked="0"/>
    </xf>
    <xf numFmtId="0" fontId="8" fillId="0" borderId="7" xfId="1" applyBorder="1" applyAlignment="1" applyProtection="1">
      <alignment horizontal="left" vertical="top" wrapText="1"/>
      <protection locked="0"/>
    </xf>
    <xf numFmtId="0" fontId="8" fillId="0" borderId="20" xfId="1" applyBorder="1" applyAlignment="1" applyProtection="1">
      <alignment horizontal="left" vertical="top" wrapText="1"/>
      <protection locked="0"/>
    </xf>
    <xf numFmtId="0" fontId="8" fillId="0" borderId="9" xfId="1" applyBorder="1" applyAlignment="1" applyProtection="1">
      <alignment horizontal="center" vertical="center"/>
      <protection locked="0"/>
    </xf>
    <xf numFmtId="0" fontId="8" fillId="0" borderId="13" xfId="1" applyBorder="1" applyAlignment="1" applyProtection="1">
      <alignment horizontal="center" vertical="center"/>
      <protection locked="0"/>
    </xf>
    <xf numFmtId="0" fontId="8" fillId="0" borderId="10" xfId="1" applyBorder="1" applyAlignment="1" applyProtection="1">
      <alignment horizontal="center" vertical="center"/>
      <protection locked="0"/>
    </xf>
    <xf numFmtId="177" fontId="8" fillId="0" borderId="9" xfId="1" applyNumberFormat="1" applyBorder="1" applyAlignment="1" applyProtection="1">
      <alignment horizontal="center" vertical="center" shrinkToFit="1"/>
      <protection locked="0"/>
    </xf>
    <xf numFmtId="177" fontId="8" fillId="0" borderId="10" xfId="1" applyNumberFormat="1" applyBorder="1" applyAlignment="1" applyProtection="1">
      <alignment horizontal="center" vertical="center" shrinkToFit="1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5" fillId="0" borderId="9" xfId="1" applyFont="1" applyBorder="1" applyAlignment="1" applyProtection="1">
      <alignment horizontal="center" vertical="center"/>
      <protection locked="0"/>
    </xf>
    <xf numFmtId="0" fontId="5" fillId="0" borderId="10" xfId="1" applyFont="1" applyBorder="1" applyAlignment="1" applyProtection="1">
      <alignment horizontal="center" vertical="center"/>
      <protection locked="0"/>
    </xf>
    <xf numFmtId="0" fontId="5" fillId="0" borderId="13" xfId="1" applyFont="1" applyBorder="1" applyAlignment="1" applyProtection="1">
      <alignment horizontal="center" vertical="center"/>
      <protection locked="0"/>
    </xf>
    <xf numFmtId="177" fontId="9" fillId="0" borderId="8" xfId="1" applyNumberFormat="1" applyFont="1" applyBorder="1" applyAlignment="1" applyProtection="1">
      <alignment horizontal="center" vertical="center" shrinkToFit="1"/>
      <protection locked="0"/>
    </xf>
    <xf numFmtId="0" fontId="5" fillId="0" borderId="8" xfId="1" applyFont="1" applyBorder="1" applyAlignment="1" applyProtection="1">
      <alignment horizontal="center" vertical="top"/>
      <protection locked="0"/>
    </xf>
    <xf numFmtId="0" fontId="5" fillId="0" borderId="9" xfId="1" applyFont="1" applyBorder="1" applyAlignment="1" applyProtection="1">
      <alignment horizontal="center" vertical="top"/>
      <protection locked="0"/>
    </xf>
    <xf numFmtId="0" fontId="5" fillId="0" borderId="13" xfId="1" applyFont="1" applyBorder="1" applyAlignment="1" applyProtection="1">
      <alignment horizontal="center" vertical="top"/>
      <protection locked="0"/>
    </xf>
    <xf numFmtId="0" fontId="5" fillId="0" borderId="10" xfId="1" applyFont="1" applyBorder="1" applyAlignment="1" applyProtection="1">
      <alignment horizontal="center" vertical="top"/>
      <protection locked="0"/>
    </xf>
    <xf numFmtId="0" fontId="6" fillId="2" borderId="8" xfId="0" applyFont="1" applyFill="1" applyBorder="1" applyAlignment="1">
      <alignment horizontal="center" vertical="center"/>
    </xf>
    <xf numFmtId="0" fontId="5" fillId="2" borderId="9" xfId="1" applyFont="1" applyFill="1" applyBorder="1" applyAlignment="1" applyProtection="1">
      <alignment horizontal="center" vertical="top"/>
      <protection locked="0"/>
    </xf>
    <xf numFmtId="0" fontId="5" fillId="2" borderId="10" xfId="1" applyFont="1" applyFill="1" applyBorder="1" applyAlignment="1" applyProtection="1">
      <alignment vertical="top"/>
      <protection locked="0"/>
    </xf>
    <xf numFmtId="0" fontId="5" fillId="3" borderId="8" xfId="1" applyFont="1" applyFill="1" applyBorder="1" applyAlignment="1" applyProtection="1">
      <alignment horizontal="center" vertical="top"/>
      <protection locked="0"/>
    </xf>
    <xf numFmtId="0" fontId="5" fillId="3" borderId="11" xfId="1" applyFont="1" applyFill="1" applyBorder="1" applyAlignment="1" applyProtection="1">
      <alignment horizontal="center" vertical="center"/>
      <protection locked="0"/>
    </xf>
    <xf numFmtId="0" fontId="5" fillId="3" borderId="12" xfId="1" applyFont="1" applyFill="1" applyBorder="1" applyAlignment="1" applyProtection="1">
      <alignment horizontal="center" vertical="center"/>
      <protection locked="0"/>
    </xf>
    <xf numFmtId="0" fontId="5" fillId="4" borderId="14" xfId="1" applyFont="1" applyFill="1" applyBorder="1" applyAlignment="1" applyProtection="1">
      <alignment horizontal="center" vertical="top"/>
      <protection locked="0"/>
    </xf>
    <xf numFmtId="0" fontId="5" fillId="4" borderId="15" xfId="1" applyFont="1" applyFill="1" applyBorder="1" applyAlignment="1" applyProtection="1">
      <alignment horizontal="center" vertical="top"/>
      <protection locked="0"/>
    </xf>
    <xf numFmtId="0" fontId="5" fillId="4" borderId="16" xfId="1" applyFont="1" applyFill="1" applyBorder="1" applyAlignment="1" applyProtection="1">
      <alignment horizontal="center" vertical="top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7" xfId="0" applyFont="1" applyBorder="1">
      <alignment vertical="center"/>
    </xf>
    <xf numFmtId="0" fontId="11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4" fillId="0" borderId="7" xfId="0" applyNumberFormat="1" applyFont="1" applyBorder="1" applyAlignment="1">
      <alignment horizontal="center" vertical="center"/>
    </xf>
    <xf numFmtId="0" fontId="8" fillId="0" borderId="0" xfId="1" applyAlignment="1" applyProtection="1">
      <alignment horizontal="left" vertical="top"/>
      <protection locked="0"/>
    </xf>
    <xf numFmtId="0" fontId="9" fillId="0" borderId="0" xfId="1" applyFont="1" applyAlignment="1" applyProtection="1">
      <alignment horizontal="center" vertical="center" textRotation="255" wrapText="1"/>
      <protection locked="0"/>
    </xf>
    <xf numFmtId="0" fontId="2" fillId="0" borderId="5" xfId="0" applyFont="1" applyBorder="1" applyAlignment="1">
      <alignment horizontal="justify" vertical="center" wrapText="1" indent="2"/>
    </xf>
    <xf numFmtId="58" fontId="2" fillId="0" borderId="5" xfId="0" applyNumberFormat="1" applyFont="1" applyBorder="1" applyAlignment="1">
      <alignment horizontal="justify" vertical="center" indent="2"/>
    </xf>
    <xf numFmtId="0" fontId="2" fillId="0" borderId="5" xfId="0" applyNumberFormat="1" applyFont="1" applyBorder="1" applyAlignment="1">
      <alignment horizontal="justify" vertical="center" indent="2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362585</xdr:colOff>
      <xdr:row>0</xdr:row>
      <xdr:rowOff>76835</xdr:rowOff>
    </xdr:from>
    <xdr:to>
      <xdr:col>0</xdr:col>
      <xdr:colOff>742315</xdr:colOff>
      <xdr:row>1</xdr:row>
      <xdr:rowOff>209550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362585" y="76835"/>
          <a:ext cx="379730" cy="35687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</xdr:colOff>
      <xdr:row>0</xdr:row>
      <xdr:rowOff>210185</xdr:rowOff>
    </xdr:from>
    <xdr:to>
      <xdr:col>3</xdr:col>
      <xdr:colOff>106045</xdr:colOff>
      <xdr:row>0</xdr:row>
      <xdr:rowOff>526415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043940" y="210185"/>
          <a:ext cx="335915" cy="316230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2</xdr:col>
      <xdr:colOff>93345</xdr:colOff>
      <xdr:row>24</xdr:row>
      <xdr:rowOff>210185</xdr:rowOff>
    </xdr:from>
    <xdr:ext cx="355600" cy="316230"/>
    <xdr:pic>
      <xdr:nvPicPr>
        <xdr:cNvPr id="3" name="图片 2">
          <a:extLst>
            <a:ext uri="{FF2B5EF4-FFF2-40B4-BE49-F238E27FC236}">
              <a16:creationId xmlns:a16="http://schemas.microsoft.com/office/drawing/2014/main" id="{904C2DC1-73F8-4400-BD87-943C46710C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02995" y="210185"/>
          <a:ext cx="355600" cy="316230"/>
        </a:xfrm>
        <a:prstGeom prst="rect">
          <a:avLst/>
        </a:prstGeom>
        <a:noFill/>
        <a:ln w="9525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7"/>
  <sheetViews>
    <sheetView tabSelected="1" zoomScale="83" zoomScaleNormal="83" workbookViewId="0">
      <selection activeCell="C12" sqref="C12"/>
    </sheetView>
  </sheetViews>
  <sheetFormatPr defaultColWidth="9" defaultRowHeight="13.5" x14ac:dyDescent="0.15"/>
  <cols>
    <col min="1" max="1" width="20.875" customWidth="1"/>
    <col min="2" max="2" width="13.25" customWidth="1"/>
    <col min="3" max="3" width="14.625" customWidth="1"/>
    <col min="4" max="4" width="19.5" customWidth="1"/>
    <col min="5" max="5" width="22.125" customWidth="1"/>
  </cols>
  <sheetData>
    <row r="1" spans="1:5" ht="17.649999999999999" customHeight="1" x14ac:dyDescent="0.15">
      <c r="A1" s="44" t="s">
        <v>34</v>
      </c>
      <c r="B1" s="44"/>
      <c r="C1" s="44"/>
      <c r="D1" s="44"/>
      <c r="E1" s="44"/>
    </row>
    <row r="2" spans="1:5" ht="19.149999999999999" customHeight="1" x14ac:dyDescent="0.15">
      <c r="A2" s="44" t="s">
        <v>35</v>
      </c>
      <c r="B2" s="44"/>
      <c r="C2" s="44"/>
      <c r="D2" s="44"/>
      <c r="E2" s="44"/>
    </row>
    <row r="3" spans="1:5" ht="33" customHeight="1" x14ac:dyDescent="0.15">
      <c r="A3" s="1" t="s">
        <v>36</v>
      </c>
      <c r="B3" s="45" t="s">
        <v>67</v>
      </c>
      <c r="C3" s="45"/>
      <c r="D3" s="3" t="s">
        <v>37</v>
      </c>
      <c r="E3" s="2" t="s">
        <v>68</v>
      </c>
    </row>
    <row r="4" spans="1:5" ht="45.75" customHeight="1" x14ac:dyDescent="0.15">
      <c r="A4" s="4" t="s">
        <v>3</v>
      </c>
      <c r="B4" s="46" t="s">
        <v>69</v>
      </c>
      <c r="C4" s="46"/>
      <c r="D4" s="5" t="s">
        <v>2</v>
      </c>
      <c r="E4" s="99" t="s">
        <v>70</v>
      </c>
    </row>
    <row r="5" spans="1:5" ht="33" customHeight="1" x14ac:dyDescent="0.15">
      <c r="A5" s="4" t="s">
        <v>38</v>
      </c>
      <c r="B5" s="40" t="s">
        <v>71</v>
      </c>
      <c r="C5" s="40"/>
      <c r="D5" s="40"/>
      <c r="E5" s="40"/>
    </row>
    <row r="6" spans="1:5" ht="33" customHeight="1" x14ac:dyDescent="0.15">
      <c r="A6" s="4" t="s">
        <v>39</v>
      </c>
      <c r="B6" s="40" t="s">
        <v>72</v>
      </c>
      <c r="C6" s="40"/>
      <c r="D6" s="40"/>
      <c r="E6" s="40"/>
    </row>
    <row r="7" spans="1:5" ht="33" customHeight="1" x14ac:dyDescent="0.15">
      <c r="A7" s="4" t="s">
        <v>40</v>
      </c>
      <c r="B7" s="40" t="s">
        <v>73</v>
      </c>
      <c r="C7" s="40"/>
      <c r="D7" s="7" t="s">
        <v>41</v>
      </c>
      <c r="E7" s="1" t="s">
        <v>74</v>
      </c>
    </row>
    <row r="8" spans="1:5" ht="33" customHeight="1" x14ac:dyDescent="0.15">
      <c r="A8" s="42" t="s">
        <v>42</v>
      </c>
      <c r="B8" s="8" t="s">
        <v>6</v>
      </c>
      <c r="C8" s="8" t="s">
        <v>43</v>
      </c>
      <c r="D8" s="43" t="s">
        <v>44</v>
      </c>
      <c r="E8" s="43"/>
    </row>
    <row r="9" spans="1:5" ht="33" customHeight="1" x14ac:dyDescent="0.15">
      <c r="A9" s="42"/>
      <c r="B9" s="100"/>
      <c r="C9" s="6" t="s">
        <v>73</v>
      </c>
      <c r="D9" s="40" t="s">
        <v>77</v>
      </c>
      <c r="E9" s="40"/>
    </row>
    <row r="10" spans="1:5" ht="33" customHeight="1" x14ac:dyDescent="0.15">
      <c r="A10" s="42"/>
      <c r="B10" s="101"/>
      <c r="C10" s="6" t="s">
        <v>79</v>
      </c>
      <c r="D10" s="40" t="s">
        <v>78</v>
      </c>
      <c r="E10" s="40"/>
    </row>
    <row r="11" spans="1:5" ht="33" customHeight="1" x14ac:dyDescent="0.15">
      <c r="A11" s="42"/>
      <c r="B11" s="101"/>
      <c r="C11" s="6"/>
      <c r="D11" s="40"/>
      <c r="E11" s="40"/>
    </row>
    <row r="12" spans="1:5" ht="33" customHeight="1" x14ac:dyDescent="0.15">
      <c r="A12" s="42"/>
      <c r="B12" s="101"/>
      <c r="C12" s="6"/>
      <c r="D12" s="40"/>
      <c r="E12" s="40"/>
    </row>
    <row r="13" spans="1:5" ht="33" customHeight="1" x14ac:dyDescent="0.15">
      <c r="A13" s="42"/>
      <c r="B13" s="101"/>
      <c r="C13" s="6"/>
      <c r="D13" s="40"/>
      <c r="E13" s="40"/>
    </row>
    <row r="14" spans="1:5" ht="33" customHeight="1" x14ac:dyDescent="0.15">
      <c r="A14" s="42"/>
      <c r="B14" s="101"/>
      <c r="C14" s="6"/>
      <c r="D14" s="40"/>
      <c r="E14" s="40"/>
    </row>
    <row r="15" spans="1:5" ht="33" customHeight="1" x14ac:dyDescent="0.15">
      <c r="A15" s="42"/>
      <c r="B15" s="101"/>
      <c r="C15" s="6"/>
      <c r="D15" s="40"/>
      <c r="E15" s="40"/>
    </row>
    <row r="16" spans="1:5" ht="33" customHeight="1" x14ac:dyDescent="0.15">
      <c r="A16" s="4" t="s">
        <v>45</v>
      </c>
      <c r="B16" s="40" t="s">
        <v>75</v>
      </c>
      <c r="C16" s="40"/>
      <c r="D16" s="40"/>
      <c r="E16" s="40"/>
    </row>
    <row r="17" spans="1:5" ht="69.95" customHeight="1" x14ac:dyDescent="0.15">
      <c r="A17" s="4" t="s">
        <v>9</v>
      </c>
      <c r="B17" s="41" t="s">
        <v>76</v>
      </c>
      <c r="C17" s="41"/>
      <c r="D17" s="41"/>
      <c r="E17" s="41"/>
    </row>
  </sheetData>
  <mergeCells count="18">
    <mergeCell ref="A1:E1"/>
    <mergeCell ref="A2:E2"/>
    <mergeCell ref="B3:C3"/>
    <mergeCell ref="B4:C4"/>
    <mergeCell ref="B5:E5"/>
    <mergeCell ref="B6:E6"/>
    <mergeCell ref="B7:C7"/>
    <mergeCell ref="D8:E8"/>
    <mergeCell ref="D9:E9"/>
    <mergeCell ref="D10:E10"/>
    <mergeCell ref="B16:E16"/>
    <mergeCell ref="B17:E17"/>
    <mergeCell ref="A8:A15"/>
    <mergeCell ref="D11:E11"/>
    <mergeCell ref="D12:E12"/>
    <mergeCell ref="D13:E13"/>
    <mergeCell ref="D14:E14"/>
    <mergeCell ref="D15:E15"/>
  </mergeCells>
  <phoneticPr fontId="14" type="noConversion"/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43"/>
  <sheetViews>
    <sheetView showGridLines="0" workbookViewId="0">
      <selection activeCell="J2" sqref="J2"/>
    </sheetView>
  </sheetViews>
  <sheetFormatPr defaultColWidth="9" defaultRowHeight="13.5" x14ac:dyDescent="0.15"/>
  <cols>
    <col min="2" max="2" width="4.25" customWidth="1"/>
    <col min="3" max="3" width="4.5" customWidth="1"/>
    <col min="4" max="4" width="12.625" customWidth="1"/>
    <col min="5" max="5" width="9.875" customWidth="1"/>
    <col min="6" max="6" width="9.625" customWidth="1"/>
    <col min="7" max="7" width="8" customWidth="1"/>
    <col min="8" max="8" width="8.375" customWidth="1"/>
    <col min="9" max="9" width="6.375" customWidth="1"/>
    <col min="10" max="10" width="11" customWidth="1"/>
    <col min="11" max="11" width="15.5" customWidth="1"/>
    <col min="12" max="12" width="8.625" customWidth="1"/>
    <col min="13" max="13" width="5.875" customWidth="1"/>
    <col min="14" max="14" width="9.625" customWidth="1"/>
  </cols>
  <sheetData>
    <row r="1" spans="2:16" ht="66.95" customHeight="1" x14ac:dyDescent="0.15">
      <c r="B1" s="89" t="s">
        <v>0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2:16" ht="14.25" x14ac:dyDescent="0.15">
      <c r="B2" s="91" t="s">
        <v>1</v>
      </c>
      <c r="C2" s="91"/>
      <c r="D2" s="92" t="s">
        <v>46</v>
      </c>
      <c r="E2" s="93"/>
      <c r="F2" s="10" t="s">
        <v>2</v>
      </c>
      <c r="G2" s="94" t="s">
        <v>47</v>
      </c>
      <c r="H2" s="95"/>
      <c r="I2" s="10" t="s">
        <v>3</v>
      </c>
      <c r="J2" s="10" t="s">
        <v>66</v>
      </c>
      <c r="K2" s="9"/>
      <c r="L2" s="96" t="s">
        <v>56</v>
      </c>
      <c r="M2" s="93"/>
      <c r="N2" s="93"/>
    </row>
    <row r="3" spans="2:16" ht="14.25" customHeight="1" x14ac:dyDescent="0.15">
      <c r="B3" s="76" t="s">
        <v>4</v>
      </c>
      <c r="C3" s="76"/>
      <c r="D3" s="76"/>
      <c r="E3" s="39" t="s">
        <v>48</v>
      </c>
      <c r="F3" s="76" t="s">
        <v>5</v>
      </c>
      <c r="G3" s="76"/>
      <c r="H3" s="77"/>
      <c r="I3" s="78"/>
      <c r="J3" s="78"/>
      <c r="K3" s="78"/>
      <c r="L3" s="78"/>
      <c r="M3" s="78"/>
      <c r="N3" s="79"/>
      <c r="O3" s="98"/>
    </row>
    <row r="4" spans="2:16" ht="14.25" customHeight="1" x14ac:dyDescent="0.15">
      <c r="B4" s="80" t="s">
        <v>6</v>
      </c>
      <c r="C4" s="80"/>
      <c r="D4" s="81" t="s">
        <v>7</v>
      </c>
      <c r="E4" s="82"/>
      <c r="F4" s="83" t="s">
        <v>8</v>
      </c>
      <c r="G4" s="83"/>
      <c r="H4" s="84" t="s">
        <v>9</v>
      </c>
      <c r="I4" s="86" t="s">
        <v>10</v>
      </c>
      <c r="J4" s="87"/>
      <c r="K4" s="88"/>
      <c r="L4" s="76" t="s">
        <v>11</v>
      </c>
      <c r="M4" s="76"/>
      <c r="N4" s="76"/>
      <c r="O4" s="98"/>
    </row>
    <row r="5" spans="2:16" ht="30" customHeight="1" x14ac:dyDescent="0.15">
      <c r="B5" s="11" t="s">
        <v>12</v>
      </c>
      <c r="C5" s="11" t="s">
        <v>13</v>
      </c>
      <c r="D5" s="11" t="s">
        <v>14</v>
      </c>
      <c r="E5" s="11" t="s">
        <v>15</v>
      </c>
      <c r="F5" s="12" t="s">
        <v>16</v>
      </c>
      <c r="G5" s="13" t="s">
        <v>17</v>
      </c>
      <c r="H5" s="85"/>
      <c r="I5" s="27" t="s">
        <v>18</v>
      </c>
      <c r="J5" s="28" t="s">
        <v>19</v>
      </c>
      <c r="K5" s="27" t="s">
        <v>20</v>
      </c>
      <c r="L5" s="23" t="s">
        <v>21</v>
      </c>
      <c r="M5" s="29" t="s">
        <v>22</v>
      </c>
      <c r="N5" s="23" t="s">
        <v>17</v>
      </c>
      <c r="O5" s="98"/>
      <c r="P5" t="s">
        <v>23</v>
      </c>
    </row>
    <row r="6" spans="2:16" ht="13.5" customHeight="1" x14ac:dyDescent="0.15">
      <c r="B6" s="14">
        <v>5</v>
      </c>
      <c r="C6" s="14">
        <v>1</v>
      </c>
      <c r="D6" s="14" t="s">
        <v>49</v>
      </c>
      <c r="E6" s="14" t="s">
        <v>55</v>
      </c>
      <c r="F6" s="15">
        <v>1</v>
      </c>
      <c r="G6" s="16">
        <v>164.5</v>
      </c>
      <c r="H6" s="17"/>
      <c r="I6" s="30"/>
      <c r="J6" s="30"/>
      <c r="K6" s="30">
        <f>I6*J6</f>
        <v>0</v>
      </c>
      <c r="L6" s="31"/>
      <c r="M6" s="32"/>
      <c r="N6" s="33"/>
      <c r="O6" s="98"/>
    </row>
    <row r="7" spans="2:16" ht="14.25" customHeight="1" x14ac:dyDescent="0.15">
      <c r="B7" s="14">
        <v>5</v>
      </c>
      <c r="C7" s="18">
        <v>1</v>
      </c>
      <c r="D7" s="18" t="s">
        <v>55</v>
      </c>
      <c r="E7" s="18" t="s">
        <v>54</v>
      </c>
      <c r="F7" s="19">
        <v>1</v>
      </c>
      <c r="G7" s="20">
        <v>13</v>
      </c>
      <c r="H7" s="21"/>
      <c r="I7" s="34"/>
      <c r="J7" s="30"/>
      <c r="K7" s="30">
        <f t="shared" ref="K7:K15" si="0">I7*J7</f>
        <v>0</v>
      </c>
      <c r="L7" s="31"/>
      <c r="M7" s="32"/>
      <c r="N7" s="33"/>
      <c r="O7" s="98"/>
    </row>
    <row r="8" spans="2:16" ht="15" customHeight="1" x14ac:dyDescent="0.15">
      <c r="B8" s="14">
        <v>5</v>
      </c>
      <c r="C8" s="18">
        <v>8</v>
      </c>
      <c r="D8" s="18" t="s">
        <v>54</v>
      </c>
      <c r="E8" s="18" t="s">
        <v>50</v>
      </c>
      <c r="F8" s="19">
        <v>1</v>
      </c>
      <c r="G8" s="20">
        <v>196</v>
      </c>
      <c r="H8" s="21"/>
      <c r="I8" s="34"/>
      <c r="J8" s="30"/>
      <c r="K8" s="30">
        <f t="shared" si="0"/>
        <v>0</v>
      </c>
      <c r="L8" s="31"/>
      <c r="M8" s="32"/>
      <c r="N8" s="33"/>
      <c r="O8" s="98"/>
    </row>
    <row r="9" spans="2:16" ht="14.25" customHeight="1" x14ac:dyDescent="0.15">
      <c r="B9" s="14">
        <v>5</v>
      </c>
      <c r="C9" s="18">
        <v>12</v>
      </c>
      <c r="D9" s="18" t="s">
        <v>50</v>
      </c>
      <c r="E9" s="18" t="s">
        <v>51</v>
      </c>
      <c r="F9" s="19">
        <v>1</v>
      </c>
      <c r="G9" s="20">
        <v>54</v>
      </c>
      <c r="H9" s="21"/>
      <c r="I9" s="34"/>
      <c r="J9" s="30"/>
      <c r="K9" s="30">
        <f t="shared" si="0"/>
        <v>0</v>
      </c>
      <c r="L9" s="31"/>
      <c r="M9" s="32"/>
      <c r="N9" s="33"/>
      <c r="O9" s="98"/>
    </row>
    <row r="10" spans="2:16" ht="14.25" customHeight="1" x14ac:dyDescent="0.15">
      <c r="B10" s="14">
        <v>5</v>
      </c>
      <c r="C10" s="18">
        <v>14</v>
      </c>
      <c r="D10" s="18" t="s">
        <v>51</v>
      </c>
      <c r="E10" s="18" t="s">
        <v>58</v>
      </c>
      <c r="F10" s="19">
        <v>1</v>
      </c>
      <c r="G10" s="20">
        <v>289.5</v>
      </c>
      <c r="H10" s="21"/>
      <c r="I10" s="34"/>
      <c r="J10" s="30"/>
      <c r="K10" s="30">
        <f t="shared" si="0"/>
        <v>0</v>
      </c>
      <c r="L10" s="31"/>
      <c r="M10" s="35"/>
      <c r="N10" s="36"/>
      <c r="O10" s="98"/>
    </row>
    <row r="11" spans="2:16" ht="14.25" customHeight="1" x14ac:dyDescent="0.15">
      <c r="B11" s="14">
        <v>5</v>
      </c>
      <c r="C11" s="18">
        <v>19</v>
      </c>
      <c r="D11" s="18" t="s">
        <v>58</v>
      </c>
      <c r="E11" s="18" t="s">
        <v>57</v>
      </c>
      <c r="F11" s="19">
        <v>1</v>
      </c>
      <c r="G11" s="20">
        <v>293</v>
      </c>
      <c r="H11" s="21"/>
      <c r="I11" s="34"/>
      <c r="J11" s="30"/>
      <c r="K11" s="30">
        <f t="shared" si="0"/>
        <v>0</v>
      </c>
      <c r="L11" s="24"/>
      <c r="M11" s="35"/>
      <c r="N11" s="36"/>
      <c r="O11" s="98"/>
    </row>
    <row r="12" spans="2:16" ht="18.75" customHeight="1" x14ac:dyDescent="0.15">
      <c r="B12" s="14">
        <v>5</v>
      </c>
      <c r="C12" s="18">
        <v>21</v>
      </c>
      <c r="D12" s="18" t="s">
        <v>51</v>
      </c>
      <c r="E12" s="18" t="s">
        <v>59</v>
      </c>
      <c r="F12" s="19">
        <v>1</v>
      </c>
      <c r="G12" s="20">
        <v>70</v>
      </c>
      <c r="H12" s="21"/>
      <c r="I12" s="34"/>
      <c r="J12" s="30"/>
      <c r="K12" s="30">
        <f t="shared" si="0"/>
        <v>0</v>
      </c>
      <c r="L12" s="24" t="s">
        <v>24</v>
      </c>
      <c r="M12" s="35"/>
      <c r="N12" s="22">
        <f>SUM(N6:N11)</f>
        <v>0</v>
      </c>
      <c r="O12" s="98"/>
    </row>
    <row r="13" spans="2:16" ht="14.25" customHeight="1" x14ac:dyDescent="0.15">
      <c r="B13" s="14">
        <v>5</v>
      </c>
      <c r="C13" s="18">
        <v>25</v>
      </c>
      <c r="D13" s="18" t="s">
        <v>59</v>
      </c>
      <c r="E13" s="18" t="s">
        <v>60</v>
      </c>
      <c r="F13" s="19">
        <v>1</v>
      </c>
      <c r="G13" s="20">
        <v>203</v>
      </c>
      <c r="H13" s="21"/>
      <c r="I13" s="34"/>
      <c r="J13" s="30"/>
      <c r="K13" s="30">
        <f t="shared" si="0"/>
        <v>0</v>
      </c>
      <c r="L13" s="54" t="s">
        <v>25</v>
      </c>
      <c r="M13" s="55"/>
      <c r="N13" s="56"/>
      <c r="O13" s="98"/>
    </row>
    <row r="14" spans="2:16" ht="14.25" customHeight="1" x14ac:dyDescent="0.15">
      <c r="B14" s="14">
        <v>5</v>
      </c>
      <c r="C14" s="18">
        <v>27</v>
      </c>
      <c r="D14" s="18" t="s">
        <v>60</v>
      </c>
      <c r="E14" s="18" t="s">
        <v>61</v>
      </c>
      <c r="F14" s="19">
        <v>1</v>
      </c>
      <c r="G14" s="20">
        <v>240</v>
      </c>
      <c r="H14" s="21"/>
      <c r="I14" s="34"/>
      <c r="J14" s="30"/>
      <c r="K14" s="30"/>
      <c r="L14" s="57"/>
      <c r="M14" s="58"/>
      <c r="N14" s="59"/>
      <c r="O14" s="98"/>
    </row>
    <row r="15" spans="2:16" ht="14.25" customHeight="1" x14ac:dyDescent="0.15">
      <c r="B15" s="14">
        <v>5</v>
      </c>
      <c r="C15" s="18">
        <v>27</v>
      </c>
      <c r="D15" s="18" t="s">
        <v>61</v>
      </c>
      <c r="E15" s="18" t="s">
        <v>62</v>
      </c>
      <c r="F15" s="19">
        <v>1</v>
      </c>
      <c r="G15" s="20">
        <v>73</v>
      </c>
      <c r="H15" s="21"/>
      <c r="I15" s="34"/>
      <c r="J15" s="30"/>
      <c r="K15" s="30">
        <f t="shared" si="0"/>
        <v>0</v>
      </c>
      <c r="L15" s="60"/>
      <c r="M15" s="61"/>
      <c r="N15" s="62"/>
      <c r="O15" s="98"/>
    </row>
    <row r="16" spans="2:16" ht="23.25" customHeight="1" x14ac:dyDescent="0.15">
      <c r="B16" s="66" t="s">
        <v>26</v>
      </c>
      <c r="C16" s="67"/>
      <c r="D16" s="67"/>
      <c r="E16" s="67"/>
      <c r="F16" s="68"/>
      <c r="G16" s="22">
        <f>SUM(G6:G15)</f>
        <v>1596</v>
      </c>
      <c r="H16" s="69" t="s">
        <v>27</v>
      </c>
      <c r="I16" s="70"/>
      <c r="J16" s="37"/>
      <c r="K16" s="38">
        <f>SUM(K6:K15)</f>
        <v>0</v>
      </c>
      <c r="L16" s="60"/>
      <c r="M16" s="61"/>
      <c r="N16" s="62"/>
      <c r="O16" s="98"/>
    </row>
    <row r="17" spans="2:15" ht="17.25" customHeight="1" x14ac:dyDescent="0.15">
      <c r="B17" s="71" t="s">
        <v>28</v>
      </c>
      <c r="C17" s="71"/>
      <c r="D17" s="72"/>
      <c r="E17" s="73"/>
      <c r="F17" s="72" t="s">
        <v>29</v>
      </c>
      <c r="G17" s="74"/>
      <c r="H17" s="75"/>
      <c r="I17" s="75"/>
      <c r="J17" s="75"/>
      <c r="K17" s="75"/>
      <c r="L17" s="63"/>
      <c r="M17" s="64"/>
      <c r="N17" s="65"/>
      <c r="O17" s="98"/>
    </row>
    <row r="18" spans="2:15" ht="14.25" customHeight="1" x14ac:dyDescent="0.15">
      <c r="B18" s="47" t="s">
        <v>30</v>
      </c>
      <c r="C18" s="47"/>
      <c r="D18" s="24" t="s">
        <v>31</v>
      </c>
      <c r="E18" s="48" t="str">
        <f>IF(M18=0,"零元整",IF(M18&lt;0,"计算错误，请重新计算",SUBSTITUTE(SUBSTITUTE(TEXT(INT(FIXED(ABS(M18))),"[dbnum2]G/通用格式元;;")&amp;TEXT(RIGHT(FIXED(M18),2),"[dbnum2]0角0分;;"&amp;IF(ABS(M18)&gt;1%,"整",)),"零角",IF(ABS(M18)&lt;1,,"零")),"零分",)))</f>
        <v>壹仟伍佰玖拾陆元整</v>
      </c>
      <c r="F18" s="48"/>
      <c r="G18" s="48"/>
      <c r="H18" s="48"/>
      <c r="I18" s="48"/>
      <c r="J18" s="48"/>
      <c r="K18" s="48"/>
      <c r="L18" s="49" t="s">
        <v>32</v>
      </c>
      <c r="M18" s="50">
        <f>K16+N12+G16</f>
        <v>1596</v>
      </c>
      <c r="N18" s="51"/>
      <c r="O18" s="98"/>
    </row>
    <row r="19" spans="2:15" ht="14.25" customHeight="1" x14ac:dyDescent="0.15">
      <c r="B19" s="47"/>
      <c r="C19" s="47"/>
      <c r="D19" s="24" t="s">
        <v>33</v>
      </c>
      <c r="E19" s="48"/>
      <c r="F19" s="48"/>
      <c r="G19" s="48"/>
      <c r="H19" s="48"/>
      <c r="I19" s="48"/>
      <c r="J19" s="48"/>
      <c r="K19" s="48"/>
      <c r="L19" s="49"/>
      <c r="M19" s="52"/>
      <c r="N19" s="53"/>
      <c r="O19" s="98"/>
    </row>
    <row r="20" spans="2:15" ht="14.25" x14ac:dyDescent="0.15"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</row>
    <row r="21" spans="2:15" ht="21.75" customHeight="1" x14ac:dyDescent="0.15"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</row>
    <row r="22" spans="2:15" ht="14.25" x14ac:dyDescent="0.15"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</row>
    <row r="23" spans="2:15" ht="21.75" customHeight="1" x14ac:dyDescent="0.15"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</row>
    <row r="25" spans="2:15" ht="31.5" x14ac:dyDescent="0.15">
      <c r="B25" s="89" t="s">
        <v>0</v>
      </c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</row>
    <row r="26" spans="2:15" ht="14.25" x14ac:dyDescent="0.15">
      <c r="B26" s="91" t="s">
        <v>1</v>
      </c>
      <c r="C26" s="91"/>
      <c r="D26" s="92" t="s">
        <v>46</v>
      </c>
      <c r="E26" s="93"/>
      <c r="F26" s="10" t="s">
        <v>2</v>
      </c>
      <c r="G26" s="94" t="s">
        <v>47</v>
      </c>
      <c r="H26" s="95"/>
      <c r="I26" s="10" t="s">
        <v>3</v>
      </c>
      <c r="J26" s="10" t="s">
        <v>66</v>
      </c>
      <c r="K26" s="9"/>
      <c r="L26" s="96" t="s">
        <v>56</v>
      </c>
      <c r="M26" s="93"/>
      <c r="N26" s="93"/>
    </row>
    <row r="27" spans="2:15" ht="14.25" x14ac:dyDescent="0.15">
      <c r="B27" s="76" t="s">
        <v>4</v>
      </c>
      <c r="C27" s="76"/>
      <c r="D27" s="76"/>
      <c r="E27" s="39" t="s">
        <v>48</v>
      </c>
      <c r="F27" s="76" t="s">
        <v>5</v>
      </c>
      <c r="G27" s="76"/>
      <c r="H27" s="77"/>
      <c r="I27" s="78"/>
      <c r="J27" s="78"/>
      <c r="K27" s="78"/>
      <c r="L27" s="78"/>
      <c r="M27" s="78"/>
      <c r="N27" s="79"/>
    </row>
    <row r="28" spans="2:15" ht="14.25" x14ac:dyDescent="0.15">
      <c r="B28" s="80" t="s">
        <v>6</v>
      </c>
      <c r="C28" s="80"/>
      <c r="D28" s="81" t="s">
        <v>7</v>
      </c>
      <c r="E28" s="82"/>
      <c r="F28" s="83" t="s">
        <v>8</v>
      </c>
      <c r="G28" s="83"/>
      <c r="H28" s="84" t="s">
        <v>9</v>
      </c>
      <c r="I28" s="86" t="s">
        <v>10</v>
      </c>
      <c r="J28" s="87"/>
      <c r="K28" s="88"/>
      <c r="L28" s="76" t="s">
        <v>11</v>
      </c>
      <c r="M28" s="76"/>
      <c r="N28" s="76"/>
    </row>
    <row r="29" spans="2:15" ht="24" x14ac:dyDescent="0.15">
      <c r="B29" s="11" t="s">
        <v>12</v>
      </c>
      <c r="C29" s="11" t="s">
        <v>13</v>
      </c>
      <c r="D29" s="11" t="s">
        <v>14</v>
      </c>
      <c r="E29" s="11" t="s">
        <v>15</v>
      </c>
      <c r="F29" s="12" t="s">
        <v>16</v>
      </c>
      <c r="G29" s="13" t="s">
        <v>17</v>
      </c>
      <c r="H29" s="85"/>
      <c r="I29" s="27" t="s">
        <v>18</v>
      </c>
      <c r="J29" s="28" t="s">
        <v>19</v>
      </c>
      <c r="K29" s="27" t="s">
        <v>20</v>
      </c>
      <c r="L29" s="23" t="s">
        <v>21</v>
      </c>
      <c r="M29" s="29" t="s">
        <v>22</v>
      </c>
      <c r="N29" s="23" t="s">
        <v>17</v>
      </c>
    </row>
    <row r="30" spans="2:15" ht="14.25" x14ac:dyDescent="0.15">
      <c r="B30" s="14">
        <v>5</v>
      </c>
      <c r="C30" s="14">
        <v>31</v>
      </c>
      <c r="D30" s="18" t="s">
        <v>62</v>
      </c>
      <c r="E30" s="18" t="s">
        <v>51</v>
      </c>
      <c r="F30" s="15">
        <v>1</v>
      </c>
      <c r="G30" s="16">
        <v>115.5</v>
      </c>
      <c r="H30" s="17"/>
      <c r="I30" s="30">
        <v>52</v>
      </c>
      <c r="J30" s="30">
        <v>80</v>
      </c>
      <c r="K30" s="30">
        <f>I30*J30</f>
        <v>4160</v>
      </c>
      <c r="L30" s="31" t="s">
        <v>52</v>
      </c>
      <c r="M30" s="32">
        <v>89</v>
      </c>
      <c r="N30" s="33">
        <v>2265</v>
      </c>
    </row>
    <row r="31" spans="2:15" ht="14.25" x14ac:dyDescent="0.15">
      <c r="B31" s="14">
        <v>6</v>
      </c>
      <c r="C31" s="18">
        <v>2</v>
      </c>
      <c r="D31" s="18" t="s">
        <v>51</v>
      </c>
      <c r="E31" s="18" t="s">
        <v>54</v>
      </c>
      <c r="F31" s="19">
        <v>1</v>
      </c>
      <c r="G31" s="20">
        <v>133</v>
      </c>
      <c r="H31" s="21"/>
      <c r="I31" s="34"/>
      <c r="J31" s="30"/>
      <c r="K31" s="30">
        <f t="shared" ref="K31:K37" si="1">I31*J31</f>
        <v>0</v>
      </c>
      <c r="L31" s="31" t="s">
        <v>53</v>
      </c>
      <c r="M31" s="32">
        <v>24</v>
      </c>
      <c r="N31" s="33">
        <v>7154</v>
      </c>
    </row>
    <row r="32" spans="2:15" ht="14.25" x14ac:dyDescent="0.15">
      <c r="B32" s="14">
        <v>6</v>
      </c>
      <c r="C32" s="18">
        <v>8</v>
      </c>
      <c r="D32" s="18" t="s">
        <v>54</v>
      </c>
      <c r="E32" s="18" t="s">
        <v>63</v>
      </c>
      <c r="F32" s="19">
        <v>1</v>
      </c>
      <c r="G32" s="20">
        <v>133</v>
      </c>
      <c r="H32" s="21"/>
      <c r="I32" s="34"/>
      <c r="J32" s="30"/>
      <c r="K32" s="30">
        <f t="shared" si="1"/>
        <v>0</v>
      </c>
      <c r="L32" s="31" t="s">
        <v>64</v>
      </c>
      <c r="M32" s="32">
        <v>7</v>
      </c>
      <c r="N32" s="33">
        <v>87.5</v>
      </c>
    </row>
    <row r="33" spans="2:14" ht="14.25" x14ac:dyDescent="0.15">
      <c r="B33" s="14">
        <v>6</v>
      </c>
      <c r="C33" s="18">
        <v>8</v>
      </c>
      <c r="D33" s="18" t="s">
        <v>63</v>
      </c>
      <c r="E33" s="18" t="s">
        <v>54</v>
      </c>
      <c r="F33" s="19">
        <v>1</v>
      </c>
      <c r="G33" s="20">
        <v>133</v>
      </c>
      <c r="H33" s="21"/>
      <c r="I33" s="34"/>
      <c r="J33" s="30"/>
      <c r="K33" s="30">
        <f t="shared" si="1"/>
        <v>0</v>
      </c>
      <c r="L33" s="31"/>
      <c r="M33" s="32"/>
      <c r="N33" s="33"/>
    </row>
    <row r="34" spans="2:14" ht="14.25" x14ac:dyDescent="0.15">
      <c r="B34" s="14">
        <v>6</v>
      </c>
      <c r="C34" s="18">
        <v>8</v>
      </c>
      <c r="D34" s="18" t="s">
        <v>54</v>
      </c>
      <c r="E34" s="18" t="s">
        <v>51</v>
      </c>
      <c r="F34" s="19">
        <v>1</v>
      </c>
      <c r="G34" s="20">
        <v>133</v>
      </c>
      <c r="H34" s="21"/>
      <c r="I34" s="34"/>
      <c r="J34" s="30"/>
      <c r="K34" s="30">
        <f t="shared" si="1"/>
        <v>0</v>
      </c>
      <c r="L34" s="31"/>
      <c r="M34" s="35"/>
      <c r="N34" s="36"/>
    </row>
    <row r="35" spans="2:14" ht="14.25" x14ac:dyDescent="0.15">
      <c r="B35" s="14">
        <v>6</v>
      </c>
      <c r="C35" s="18">
        <v>9</v>
      </c>
      <c r="D35" s="18" t="s">
        <v>51</v>
      </c>
      <c r="E35" s="18" t="s">
        <v>54</v>
      </c>
      <c r="F35" s="19">
        <v>1</v>
      </c>
      <c r="G35" s="20">
        <v>133</v>
      </c>
      <c r="H35" s="21"/>
      <c r="I35" s="34"/>
      <c r="J35" s="30"/>
      <c r="K35" s="30">
        <f t="shared" si="1"/>
        <v>0</v>
      </c>
      <c r="L35" s="24"/>
      <c r="M35" s="35"/>
      <c r="N35" s="36"/>
    </row>
    <row r="36" spans="2:14" ht="14.25" x14ac:dyDescent="0.15">
      <c r="B36" s="14">
        <v>6</v>
      </c>
      <c r="C36" s="18">
        <v>15</v>
      </c>
      <c r="D36" s="18" t="s">
        <v>54</v>
      </c>
      <c r="E36" s="18" t="s">
        <v>60</v>
      </c>
      <c r="F36" s="19">
        <v>1</v>
      </c>
      <c r="G36" s="20">
        <v>398.5</v>
      </c>
      <c r="H36" s="21"/>
      <c r="I36" s="34"/>
      <c r="J36" s="30"/>
      <c r="K36" s="30">
        <f t="shared" si="1"/>
        <v>0</v>
      </c>
      <c r="L36" s="24" t="s">
        <v>24</v>
      </c>
      <c r="M36" s="35"/>
      <c r="N36" s="22">
        <f>SUM(N30:N35)</f>
        <v>9506.5</v>
      </c>
    </row>
    <row r="37" spans="2:14" ht="14.25" x14ac:dyDescent="0.15">
      <c r="B37" s="14">
        <v>6</v>
      </c>
      <c r="C37" s="18">
        <v>22</v>
      </c>
      <c r="D37" s="18" t="s">
        <v>60</v>
      </c>
      <c r="E37" s="18" t="s">
        <v>65</v>
      </c>
      <c r="F37" s="19">
        <v>1</v>
      </c>
      <c r="G37" s="20">
        <v>780</v>
      </c>
      <c r="H37" s="21"/>
      <c r="I37" s="34"/>
      <c r="J37" s="30"/>
      <c r="K37" s="30">
        <f t="shared" si="1"/>
        <v>0</v>
      </c>
      <c r="L37" s="54" t="s">
        <v>25</v>
      </c>
      <c r="M37" s="55"/>
      <c r="N37" s="56"/>
    </row>
    <row r="38" spans="2:14" ht="14.25" x14ac:dyDescent="0.15">
      <c r="B38" s="14"/>
      <c r="C38" s="18"/>
      <c r="D38" s="18"/>
      <c r="E38" s="18"/>
      <c r="F38" s="19"/>
      <c r="G38" s="20"/>
      <c r="H38" s="21"/>
      <c r="I38" s="34"/>
      <c r="J38" s="30"/>
      <c r="K38" s="30"/>
      <c r="L38" s="57"/>
      <c r="M38" s="58"/>
      <c r="N38" s="59"/>
    </row>
    <row r="39" spans="2:14" ht="14.25" x14ac:dyDescent="0.15">
      <c r="B39" s="14"/>
      <c r="C39" s="18"/>
      <c r="D39" s="18"/>
      <c r="E39" s="18"/>
      <c r="F39" s="19"/>
      <c r="G39" s="20"/>
      <c r="H39" s="21"/>
      <c r="I39" s="34"/>
      <c r="J39" s="30"/>
      <c r="K39" s="30">
        <f t="shared" ref="K39" si="2">I39*J39</f>
        <v>0</v>
      </c>
      <c r="L39" s="60"/>
      <c r="M39" s="61"/>
      <c r="N39" s="62"/>
    </row>
    <row r="40" spans="2:14" ht="14.25" x14ac:dyDescent="0.15">
      <c r="B40" s="66" t="s">
        <v>26</v>
      </c>
      <c r="C40" s="67"/>
      <c r="D40" s="67"/>
      <c r="E40" s="67"/>
      <c r="F40" s="68"/>
      <c r="G40" s="22">
        <f>SUM(G30:G39)+G16</f>
        <v>3555</v>
      </c>
      <c r="H40" s="69" t="s">
        <v>27</v>
      </c>
      <c r="I40" s="70"/>
      <c r="J40" s="37"/>
      <c r="K40" s="38">
        <f>SUM(K30:K39)</f>
        <v>4160</v>
      </c>
      <c r="L40" s="60"/>
      <c r="M40" s="61"/>
      <c r="N40" s="62"/>
    </row>
    <row r="41" spans="2:14" ht="14.25" x14ac:dyDescent="0.15">
      <c r="B41" s="71" t="s">
        <v>28</v>
      </c>
      <c r="C41" s="71"/>
      <c r="D41" s="72"/>
      <c r="E41" s="73"/>
      <c r="F41" s="72" t="s">
        <v>29</v>
      </c>
      <c r="G41" s="74"/>
      <c r="H41" s="75"/>
      <c r="I41" s="75"/>
      <c r="J41" s="75"/>
      <c r="K41" s="75"/>
      <c r="L41" s="63"/>
      <c r="M41" s="64"/>
      <c r="N41" s="65"/>
    </row>
    <row r="42" spans="2:14" ht="14.25" x14ac:dyDescent="0.15">
      <c r="B42" s="47" t="s">
        <v>30</v>
      </c>
      <c r="C42" s="47"/>
      <c r="D42" s="24" t="s">
        <v>31</v>
      </c>
      <c r="E42" s="48" t="str">
        <f>IF(M42=0,"零元整",IF(M42&lt;0,"计算错误，请重新计算",SUBSTITUTE(SUBSTITUTE(TEXT(INT(FIXED(ABS(M42))),"[dbnum2]G/通用格式元;;")&amp;TEXT(RIGHT(FIXED(M42),2),"[dbnum2]0角0分;;"&amp;IF(ABS(M42)&gt;1%,"整",)),"零角",IF(ABS(M42)&lt;1,,"零")),"零分",)))</f>
        <v>壹万柒仟贰佰贰拾壹元伍角</v>
      </c>
      <c r="F42" s="48"/>
      <c r="G42" s="48"/>
      <c r="H42" s="48"/>
      <c r="I42" s="48"/>
      <c r="J42" s="48"/>
      <c r="K42" s="48"/>
      <c r="L42" s="49" t="s">
        <v>32</v>
      </c>
      <c r="M42" s="50">
        <f>K40+N36+G40</f>
        <v>17221.5</v>
      </c>
      <c r="N42" s="51"/>
    </row>
    <row r="43" spans="2:14" ht="14.25" x14ac:dyDescent="0.15">
      <c r="B43" s="47"/>
      <c r="C43" s="47"/>
      <c r="D43" s="24" t="s">
        <v>33</v>
      </c>
      <c r="E43" s="48"/>
      <c r="F43" s="48"/>
      <c r="G43" s="48"/>
      <c r="H43" s="48"/>
      <c r="I43" s="48"/>
      <c r="J43" s="48"/>
      <c r="K43" s="48"/>
      <c r="L43" s="49"/>
      <c r="M43" s="52"/>
      <c r="N43" s="53"/>
    </row>
  </sheetData>
  <mergeCells count="54">
    <mergeCell ref="B1:N1"/>
    <mergeCell ref="B2:C2"/>
    <mergeCell ref="D2:E2"/>
    <mergeCell ref="G2:H2"/>
    <mergeCell ref="L2:N2"/>
    <mergeCell ref="F3:G3"/>
    <mergeCell ref="H3:N3"/>
    <mergeCell ref="B4:C4"/>
    <mergeCell ref="D4:E4"/>
    <mergeCell ref="F4:G4"/>
    <mergeCell ref="I4:K4"/>
    <mergeCell ref="L4:N4"/>
    <mergeCell ref="B23:O23"/>
    <mergeCell ref="H4:H5"/>
    <mergeCell ref="L18:L19"/>
    <mergeCell ref="O3:O19"/>
    <mergeCell ref="M18:N19"/>
    <mergeCell ref="B18:C19"/>
    <mergeCell ref="L14:N17"/>
    <mergeCell ref="E18:K19"/>
    <mergeCell ref="L13:N13"/>
    <mergeCell ref="B16:F16"/>
    <mergeCell ref="H16:I16"/>
    <mergeCell ref="B17:C17"/>
    <mergeCell ref="D17:E17"/>
    <mergeCell ref="F17:G17"/>
    <mergeCell ref="H17:K17"/>
    <mergeCell ref="B3:D3"/>
    <mergeCell ref="B25:N25"/>
    <mergeCell ref="B26:C26"/>
    <mergeCell ref="D26:E26"/>
    <mergeCell ref="G26:H26"/>
    <mergeCell ref="L26:N26"/>
    <mergeCell ref="B27:D27"/>
    <mergeCell ref="F27:G27"/>
    <mergeCell ref="H27:N27"/>
    <mergeCell ref="B28:C28"/>
    <mergeCell ref="D28:E28"/>
    <mergeCell ref="F28:G28"/>
    <mergeCell ref="H28:H29"/>
    <mergeCell ref="I28:K28"/>
    <mergeCell ref="L28:N28"/>
    <mergeCell ref="B42:C43"/>
    <mergeCell ref="E42:K43"/>
    <mergeCell ref="L42:L43"/>
    <mergeCell ref="M42:N43"/>
    <mergeCell ref="L37:N37"/>
    <mergeCell ref="L38:N41"/>
    <mergeCell ref="B40:F40"/>
    <mergeCell ref="H40:I40"/>
    <mergeCell ref="B41:C41"/>
    <mergeCell ref="D41:E41"/>
    <mergeCell ref="F41:G41"/>
    <mergeCell ref="H41:K41"/>
  </mergeCells>
  <phoneticPr fontId="10" type="noConversion"/>
  <pageMargins left="0.70763888888888904" right="0.70763888888888904" top="0.74791666666666701" bottom="0.74791666666666701" header="0.31388888888888899" footer="0.31388888888888899"/>
  <pageSetup paperSize="9" scale="8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借款申请单</vt:lpstr>
      <vt:lpstr>差旅费报销单</vt:lpstr>
    </vt:vector>
  </TitlesOfParts>
  <Company>雨林木风封装组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郑从铁</cp:lastModifiedBy>
  <cp:lastPrinted>2023-04-11T09:12:28Z</cp:lastPrinted>
  <dcterms:created xsi:type="dcterms:W3CDTF">2012-05-11T02:24:00Z</dcterms:created>
  <dcterms:modified xsi:type="dcterms:W3CDTF">2023-07-07T14:16:07Z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E30C1B6B170445539C206E213D839C72</vt:lpwstr>
  </property>
</Properties>
</file>