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<sst xmlns="http://schemas.openxmlformats.org/spreadsheetml/2006/main" count="22" uniqueCount="19">
  <si>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11楼 1115室（20230510-20231109）</t>
  </si>
  <si>
    <t>科目</t>
  </si>
  <si>
    <t>面积/平米</t>
  </si>
  <si>
    <t>元/平米</t>
  </si>
  <si>
    <t>租赁时间/月</t>
  </si>
  <si>
    <t>租金金额</t>
  </si>
  <si>
    <t>税率</t>
  </si>
  <si>
    <t>含税合计</t>
  </si>
  <si>
    <t>租金</t>
  </si>
  <si>
    <t>空调费</t>
  </si>
  <si>
    <t>合计（应缴）</t>
  </si>
  <si>
    <t>9楼 908室 （20230510-20230624）</t>
  </si>
  <si>
    <t>已缴纳金额</t>
  </si>
  <si>
    <t>租赁期限/天</t>
  </si>
  <si>
    <t>一天租金</t>
  </si>
  <si>
    <t>未使用天数</t>
  </si>
  <si>
    <t>应退金额</t>
  </si>
  <si>
    <t>合计（应退）</t>
  </si>
  <si>
    <t>本次打款（应缴-应退）：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</si>
</sst>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18" sqref="E18"/>
    </sheetView>
  </sheetViews>
  <sheetFormatPr defaultColWidth="9.81481481481481" defaultRowHeight="15.6" outlineLevelCol="6"/>
  <cols>
    <col min="1" max="1" width="8.09259259259259" style="2" customWidth="1"/>
    <col min="2" max="2" width="14.8611111111111" style="2" customWidth="1"/>
    <col min="3" max="3" width="18.712962962963" style="2" customWidth="1"/>
    <col min="4" max="4" width="16.1388888888889" style="2" customWidth="1"/>
    <col min="5" max="5" width="17.5462962962963" style="2" customWidth="1"/>
    <col min="6" max="6" width="15.0740740740741" style="1" customWidth="1"/>
    <col min="7" max="7" width="13.25" style="1" customWidth="1"/>
    <col min="8" max="16384" width="9.81481481481481" style="1"/>
  </cols>
  <sheetData>
    <row r="1" s="1" customFormat="1" spans="1:5">
      <c r="A1" s="2"/>
      <c r="B1" s="2"/>
      <c r="C1" s="2"/>
      <c r="D1" s="2"/>
      <c r="E1" s="2"/>
    </row>
    <row r="2" s="1" customFormat="1" spans="1:7">
      <c r="A2" s="3" t="s">
        <v>0</v>
      </c>
      <c r="B2" s="4"/>
      <c r="C2" s="4"/>
      <c r="D2" s="4"/>
      <c r="E2" s="4"/>
      <c r="F2" s="4"/>
      <c r="G2" s="5"/>
    </row>
    <row r="3" s="2" customForma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1" customFormat="1" spans="1:7">
      <c r="A4" s="7" t="s">
        <v>8</v>
      </c>
      <c r="B4" s="7">
        <v>272</v>
      </c>
      <c r="C4" s="7">
        <v>58</v>
      </c>
      <c r="D4" s="7">
        <v>6</v>
      </c>
      <c r="E4" s="7">
        <f>B4*C4*D4</f>
        <v>94656</v>
      </c>
      <c r="F4" s="7">
        <v>0.06</v>
      </c>
      <c r="G4" s="8">
        <f>E4*1.06</f>
        <v>100335.36</v>
      </c>
    </row>
    <row r="5" s="1" customFormat="1" spans="1:7">
      <c r="A5" s="7" t="s">
        <v>9</v>
      </c>
      <c r="B5" s="7">
        <v>272</v>
      </c>
      <c r="C5" s="7">
        <v>8</v>
      </c>
      <c r="D5" s="7">
        <v>6</v>
      </c>
      <c r="E5" s="7">
        <f>B5*C5*D5</f>
        <v>13056</v>
      </c>
      <c r="F5" s="7">
        <v>0</v>
      </c>
      <c r="G5" s="8">
        <f>E5</f>
        <v>13056</v>
      </c>
    </row>
    <row r="6" s="1" customFormat="1" spans="1:7">
      <c r="A6" s="6" t="s">
        <v>10</v>
      </c>
      <c r="B6" s="6"/>
      <c r="C6" s="6"/>
      <c r="D6" s="6"/>
      <c r="E6" s="6"/>
      <c r="F6" s="6"/>
      <c r="G6" s="9">
        <f>G4+G5</f>
        <v>113391.36</v>
      </c>
    </row>
    <row r="7" s="1" customFormat="1" spans="2:7">
      <c r="B7" s="2"/>
      <c r="C7" s="2"/>
      <c r="D7" s="2"/>
      <c r="E7" s="2"/>
      <c r="G7" s="2"/>
    </row>
    <row r="8" s="1" customFormat="1" spans="1:5">
      <c r="A8" s="2"/>
      <c r="B8" s="2"/>
      <c r="C8" s="2"/>
      <c r="D8" s="2"/>
      <c r="E8" s="2"/>
    </row>
    <row r="9" s="1" customFormat="1" spans="1:6">
      <c r="A9" s="10" t="s">
        <v>11</v>
      </c>
      <c r="B9" s="10"/>
      <c r="C9" s="10"/>
      <c r="D9" s="10"/>
      <c r="E9" s="10"/>
      <c r="F9" s="10"/>
    </row>
    <row r="10" s="2" customFormat="1" spans="1:6">
      <c r="A10" s="6" t="s">
        <v>1</v>
      </c>
      <c r="B10" s="6" t="s">
        <v>12</v>
      </c>
      <c r="C10" s="6" t="s">
        <v>13</v>
      </c>
      <c r="D10" s="6" t="s">
        <v>14</v>
      </c>
      <c r="E10" s="6" t="s">
        <v>15</v>
      </c>
      <c r="F10" s="6" t="s">
        <v>16</v>
      </c>
    </row>
    <row r="11" s="2" customFormat="1" spans="1:6">
      <c r="A11" s="11" t="s">
        <v>8</v>
      </c>
      <c r="B11" s="7">
        <v>57758</v>
      </c>
      <c r="C11" s="7">
        <v>180</v>
      </c>
      <c r="D11" s="7">
        <f>B11/180</f>
        <v>320.877777777778</v>
      </c>
      <c r="E11" s="7">
        <v>44</v>
      </c>
      <c r="F11" s="8">
        <f>E11*D11</f>
        <v>14118.6222222222</v>
      </c>
    </row>
    <row r="12" s="2" customFormat="1" spans="1:6">
      <c r="A12" s="7" t="s">
        <v>9</v>
      </c>
      <c r="B12" s="7">
        <v>3744</v>
      </c>
      <c r="C12" s="7">
        <v>90</v>
      </c>
      <c r="D12" s="7">
        <f>B12/90</f>
        <v>41.6</v>
      </c>
      <c r="E12" s="7">
        <v>53</v>
      </c>
      <c r="F12" s="8">
        <f>E12*D12</f>
        <v>2204.8</v>
      </c>
    </row>
    <row r="13" s="1" customFormat="1" spans="1:6">
      <c r="A13" s="6" t="s">
        <v>17</v>
      </c>
      <c r="B13" s="6"/>
      <c r="C13" s="6"/>
      <c r="D13" s="6"/>
      <c r="E13" s="6"/>
      <c r="F13" s="12">
        <v>16324</v>
      </c>
    </row>
    <row r="14" s="1" customFormat="1" spans="1:5">
      <c r="A14" s="2"/>
      <c r="B14" s="2"/>
      <c r="C14" s="2"/>
      <c r="D14" s="2"/>
      <c r="E14" s="2"/>
    </row>
    <row r="15" s="1" customFormat="1" ht="25.8" spans="1:7">
      <c r="A15" s="13" t="s">
        <v>18</v>
      </c>
      <c r="B15" s="13"/>
      <c r="C15" s="13"/>
      <c r="D15" s="13"/>
      <c r="E15" s="13"/>
      <c r="F15" s="13"/>
      <c r="G15" s="14">
        <f>G6-F13</f>
        <v>97067.36</v>
      </c>
    </row>
  </sheetData>
  <mergeCells count="6">
    <mergeCell ref="A2:G2"/>
    <mergeCell ref="A6:F6"/>
    <mergeCell ref="A8:E8"/>
    <mergeCell ref="A9:F9"/>
    <mergeCell ref="A13:E13"/>
    <mergeCell ref="A15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</dc:creator>
  <cp:lastModifiedBy>spirit</cp:lastModifiedBy>
  <dcterms:created xsi:type="dcterms:W3CDTF">2023-05-10T09:03:00Z</dcterms:created>
  <dcterms:modified xsi:type="dcterms:W3CDTF">2023-05-11T02:27:35Z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A33345281991457F9E1B329F664B6B5B_13</vt:lpwstr>
  </property>
  <property fmtid="{D5CDD505-2E9C-101B-9397-08002B2CF9AE}" pid="3" name="KSOProductBuildVer">
    <vt:lpwstr>2052-11.1.0.14309</vt:lpwstr>
  </property>
</Properties>
</file>