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E6120BBF-770F-43C3-A338-9E4021E9909C}" xr6:coauthVersionLast="47" xr6:coauthVersionMax="47" xr10:uidLastSave="{00000000-0000-0000-0000-000000000000}"/>
  <bookViews>
    <workbookView xWindow="440" yWindow="224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N8" i="1"/>
  <c r="N6" i="1"/>
  <c r="G15" i="1"/>
  <c r="K6" i="1"/>
  <c r="K15" i="1" l="1"/>
  <c r="N11" i="1"/>
  <c r="M17" i="1" l="1"/>
  <c r="E17" i="1" s="1"/>
</calcChain>
</file>

<file path=xl/sharedStrings.xml><?xml version="1.0" encoding="utf-8"?>
<sst xmlns="http://schemas.openxmlformats.org/spreadsheetml/2006/main" count="73" uniqueCount="60">
  <si>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</si>
  <si>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</si>
  <si>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</si>
  <si>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</si>
  <si>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</si>
  <si>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</si>
  <si>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</si>
  <si>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</si>
  <si>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</si>
  <si>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</si>
  <si>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</si>
  <si>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</si>
  <si>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</si>
  <si>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</si>
  <si>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</si>
  <si>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</si>
  <si>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</si>
  <si>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</si>
  <si>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</si>
  <si>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</si>
  <si>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</si>
  <si>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</si>
  <si>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</si>
  <si>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</si>
  <si>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</si>
  <si>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</si>
  <si>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</si>
  <si>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</si>
  <si>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</si>
  <si>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</si>
  <si>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</si>
  <si>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</si>
  <si>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</si>
  <si>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</si>
  <si>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</si>
  <si>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</si>
  <si>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</si>
  <si>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</si>
  <si>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</si>
  <si>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</si>
  <si>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</si>
  <si>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</si>
  <si>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</si>
  <si>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</si>
  <si>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</si>
  <si>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</si>
  <si>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</si>
  <si>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</si>
  <si>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</si>
  <si>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</si>
  <si>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</si>
  <si>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</si>
  <si>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</si>
  <si>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</si>
  <si>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市内交通住宿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</si>
  <si>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</si>
  <si>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</si>
  <si>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呼和浩特</t>
    <phoneticPr fontId="12" type="noConversion"/>
  </si>
  <si>
    <t>广州南</t>
    <phoneticPr fontId="12" type="noConversion"/>
  </si>
  <si>
    <t xml:space="preserve"> 2023年 5月 22日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</si>
</sst>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1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2" fontId="8" fillId="2" borderId="8" xfId="1" applyNumberFormat="1" applyFill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2"/>
  <sheetViews>
    <sheetView showGridLines="0" tabSelected="1" zoomScaleNormal="100" workbookViewId="0">
      <selection activeCell="G2" sqref="G2:H2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5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51</v>
      </c>
      <c r="H2" s="96"/>
      <c r="I2" s="9" t="s">
        <v>3</v>
      </c>
      <c r="J2" s="97" t="s">
        <v>52</v>
      </c>
      <c r="K2" s="98"/>
      <c r="L2" s="99" t="s">
        <v>59</v>
      </c>
      <c r="M2" s="100"/>
      <c r="N2" s="100"/>
    </row>
    <row r="3" spans="2:16" ht="14.25" customHeight="1" x14ac:dyDescent="0.25">
      <c r="B3" s="77" t="s">
        <v>4</v>
      </c>
      <c r="C3" s="77"/>
      <c r="D3" s="77"/>
      <c r="E3" s="34" t="s">
        <v>56</v>
      </c>
      <c r="F3" s="77" t="s">
        <v>5</v>
      </c>
      <c r="G3" s="77"/>
      <c r="H3" s="78"/>
      <c r="I3" s="79"/>
      <c r="J3" s="79"/>
      <c r="K3" s="22" t="s">
        <v>6</v>
      </c>
      <c r="L3" s="80" t="s">
        <v>7</v>
      </c>
      <c r="M3" s="81"/>
      <c r="N3" s="82"/>
      <c r="O3" s="48"/>
    </row>
    <row r="4" spans="2:16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3" t="s">
        <v>20</v>
      </c>
      <c r="K5" s="10" t="s">
        <v>21</v>
      </c>
      <c r="L5" s="18" t="s">
        <v>22</v>
      </c>
      <c r="M5" s="24" t="s">
        <v>23</v>
      </c>
      <c r="N5" s="18" t="s">
        <v>18</v>
      </c>
      <c r="O5" s="48"/>
      <c r="P5" t="s">
        <v>7</v>
      </c>
    </row>
    <row r="6" spans="2:16" ht="17" customHeight="1" x14ac:dyDescent="0.25">
      <c r="B6" s="12">
        <v>4</v>
      </c>
      <c r="C6" s="12">
        <v>19</v>
      </c>
      <c r="D6" s="32" t="s">
        <v>48</v>
      </c>
      <c r="E6" s="32" t="s">
        <v>57</v>
      </c>
      <c r="F6" s="12">
        <v>1</v>
      </c>
      <c r="G6" s="41">
        <v>215</v>
      </c>
      <c r="H6" s="12"/>
      <c r="I6" s="12">
        <v>2</v>
      </c>
      <c r="J6" s="25">
        <v>80</v>
      </c>
      <c r="K6" s="25">
        <f t="shared" ref="K6" si="0">I6*J6</f>
        <v>160</v>
      </c>
      <c r="L6" s="33" t="s">
        <v>54</v>
      </c>
      <c r="M6" s="12"/>
      <c r="N6" s="12">
        <f>143.17+426</f>
        <v>569.16999999999996</v>
      </c>
      <c r="O6" s="48"/>
    </row>
    <row r="7" spans="2:16" ht="14" customHeight="1" x14ac:dyDescent="0.25">
      <c r="B7" s="12">
        <v>4</v>
      </c>
      <c r="C7" s="12">
        <v>21</v>
      </c>
      <c r="D7" s="32" t="s">
        <v>57</v>
      </c>
      <c r="E7" s="32" t="s">
        <v>48</v>
      </c>
      <c r="F7" s="12">
        <v>1</v>
      </c>
      <c r="G7" s="41">
        <v>215</v>
      </c>
      <c r="H7" s="12"/>
      <c r="I7" s="12"/>
      <c r="J7" s="12"/>
      <c r="K7" s="25"/>
      <c r="L7" s="12"/>
      <c r="M7" s="12"/>
      <c r="N7" s="12"/>
      <c r="O7" s="48"/>
    </row>
    <row r="8" spans="2:16" ht="14.25" customHeight="1" x14ac:dyDescent="0.25">
      <c r="B8" s="12">
        <v>4</v>
      </c>
      <c r="C8" s="12">
        <v>23</v>
      </c>
      <c r="D8" s="32" t="s">
        <v>48</v>
      </c>
      <c r="E8" s="32" t="s">
        <v>58</v>
      </c>
      <c r="F8" s="13">
        <v>1</v>
      </c>
      <c r="G8" s="39">
        <v>1380</v>
      </c>
      <c r="H8" s="12"/>
      <c r="I8" s="25">
        <v>5</v>
      </c>
      <c r="J8" s="25">
        <v>80</v>
      </c>
      <c r="K8" s="25">
        <f>I8*J8</f>
        <v>400</v>
      </c>
      <c r="L8" s="33" t="s">
        <v>54</v>
      </c>
      <c r="M8" s="26"/>
      <c r="N8" s="38">
        <f>48+48+183.34+115.04+15.24+60.52+50.18+27.87+28.22+29.37+14.99+39.44+147.47+18+11+280+813+234</f>
        <v>2163.6800000000003</v>
      </c>
      <c r="O8" s="48"/>
    </row>
    <row r="9" spans="2:16" ht="15" customHeight="1" x14ac:dyDescent="0.25">
      <c r="B9" s="12">
        <v>4</v>
      </c>
      <c r="C9" s="14">
        <v>24</v>
      </c>
      <c r="D9" s="32" t="s">
        <v>58</v>
      </c>
      <c r="E9" s="32" t="s">
        <v>53</v>
      </c>
      <c r="F9" s="14">
        <v>1</v>
      </c>
      <c r="G9" s="40">
        <v>463.5</v>
      </c>
      <c r="H9" s="15"/>
      <c r="I9" s="25"/>
      <c r="J9" s="25"/>
      <c r="K9" s="25"/>
      <c r="L9" s="35"/>
      <c r="M9" s="26"/>
      <c r="N9" s="27"/>
      <c r="O9" s="48"/>
    </row>
    <row r="10" spans="2:16" ht="14.25" customHeight="1" x14ac:dyDescent="0.25">
      <c r="B10" s="12">
        <v>4</v>
      </c>
      <c r="C10" s="14">
        <v>28</v>
      </c>
      <c r="D10" s="36" t="s">
        <v>53</v>
      </c>
      <c r="E10" s="36" t="s">
        <v>48</v>
      </c>
      <c r="F10" s="14">
        <v>1</v>
      </c>
      <c r="G10" s="40">
        <v>1440</v>
      </c>
      <c r="H10" s="15"/>
      <c r="I10" s="28"/>
      <c r="J10" s="25"/>
      <c r="K10" s="25"/>
      <c r="L10" s="35"/>
      <c r="M10" s="26"/>
      <c r="N10" s="27"/>
      <c r="O10" s="48"/>
    </row>
    <row r="11" spans="2:16" ht="18.75" customHeight="1" x14ac:dyDescent="0.25">
      <c r="B11" s="12"/>
      <c r="C11" s="14"/>
      <c r="D11" s="16"/>
      <c r="E11" s="16"/>
      <c r="F11" s="14"/>
      <c r="G11" s="40"/>
      <c r="H11" s="17"/>
      <c r="I11" s="28"/>
      <c r="J11" s="25"/>
      <c r="K11" s="25"/>
      <c r="L11" s="19" t="s">
        <v>24</v>
      </c>
      <c r="M11" s="29"/>
      <c r="N11" s="37">
        <f>SUM(N6:N10)</f>
        <v>2732.8500000000004</v>
      </c>
      <c r="O11" s="48"/>
    </row>
    <row r="12" spans="2:16" ht="14.25" customHeight="1" x14ac:dyDescent="0.25">
      <c r="B12" s="12"/>
      <c r="C12" s="14"/>
      <c r="D12" s="16"/>
      <c r="E12" s="16"/>
      <c r="F12" s="14"/>
      <c r="G12" s="40"/>
      <c r="H12" s="17"/>
      <c r="I12" s="28"/>
      <c r="J12" s="25"/>
      <c r="K12" s="25"/>
      <c r="L12" s="64" t="s">
        <v>25</v>
      </c>
      <c r="M12" s="65"/>
      <c r="N12" s="66"/>
      <c r="O12" s="48"/>
    </row>
    <row r="13" spans="2:16" ht="14.25" customHeight="1" x14ac:dyDescent="0.25">
      <c r="B13" s="12"/>
      <c r="C13" s="14"/>
      <c r="D13" s="14"/>
      <c r="E13" s="14"/>
      <c r="F13" s="14"/>
      <c r="G13" s="40"/>
      <c r="H13" s="15"/>
      <c r="I13" s="28"/>
      <c r="J13" s="25"/>
      <c r="K13" s="25"/>
      <c r="L13" s="54"/>
      <c r="M13" s="55"/>
      <c r="N13" s="56"/>
      <c r="O13" s="48"/>
    </row>
    <row r="14" spans="2:16" ht="14.25" customHeight="1" x14ac:dyDescent="0.25">
      <c r="B14" s="12"/>
      <c r="C14" s="14"/>
      <c r="D14" s="14"/>
      <c r="E14" s="14"/>
      <c r="F14" s="14"/>
      <c r="G14" s="40"/>
      <c r="H14" s="15"/>
      <c r="I14" s="28"/>
      <c r="J14" s="25"/>
      <c r="K14" s="25"/>
      <c r="L14" s="57"/>
      <c r="M14" s="58"/>
      <c r="N14" s="59"/>
      <c r="O14" s="48"/>
    </row>
    <row r="15" spans="2:16" ht="23.25" customHeight="1" x14ac:dyDescent="0.25">
      <c r="B15" s="67" t="s">
        <v>26</v>
      </c>
      <c r="C15" s="68"/>
      <c r="D15" s="68"/>
      <c r="E15" s="68"/>
      <c r="F15" s="69"/>
      <c r="G15" s="37">
        <f>SUM(G6:G14)</f>
        <v>3713.5</v>
      </c>
      <c r="H15" s="70" t="s">
        <v>27</v>
      </c>
      <c r="I15" s="71"/>
      <c r="J15" s="30"/>
      <c r="K15" s="31">
        <f>SUM(K6:K14)</f>
        <v>560</v>
      </c>
      <c r="L15" s="57"/>
      <c r="M15" s="58"/>
      <c r="N15" s="59"/>
      <c r="O15" s="48"/>
    </row>
    <row r="16" spans="2:16" ht="17.25" customHeight="1" x14ac:dyDescent="0.25">
      <c r="B16" s="72" t="s">
        <v>28</v>
      </c>
      <c r="C16" s="72"/>
      <c r="D16" s="73"/>
      <c r="E16" s="74"/>
      <c r="F16" s="73" t="s">
        <v>29</v>
      </c>
      <c r="G16" s="75"/>
      <c r="H16" s="76"/>
      <c r="I16" s="76"/>
      <c r="J16" s="76"/>
      <c r="K16" s="76"/>
      <c r="L16" s="60"/>
      <c r="M16" s="61"/>
      <c r="N16" s="62"/>
      <c r="O16" s="48"/>
    </row>
    <row r="17" spans="2:15" ht="14.25" customHeight="1" x14ac:dyDescent="0.25">
      <c r="B17" s="53" t="s">
        <v>30</v>
      </c>
      <c r="C17" s="53"/>
      <c r="D17" s="19" t="s">
        <v>31</v>
      </c>
      <c r="E17" s="63" t="str">
        <f>IF(M17=0,"零元整",IF(M17&lt;0,"计算错误，请重新计算",SUBSTITUTE(SUBSTITUTE(TEXT(INT(FIXED(ABS(M17))),"[dbnum2]G/通用格式元;;")&amp;TEXT(RIGHT(FIXED(M17),2),"[dbnum2]0角0分;;"&amp;IF(ABS(M17)&gt;1%,"整",)),"零角",IF(ABS(M17)&lt;1,,"零")),"零分",)))</f>
        <v>柒仟零陆元叁角伍分</v>
      </c>
      <c r="F17" s="63"/>
      <c r="G17" s="63"/>
      <c r="H17" s="63"/>
      <c r="I17" s="63"/>
      <c r="J17" s="63"/>
      <c r="K17" s="63"/>
      <c r="L17" s="47" t="s">
        <v>32</v>
      </c>
      <c r="M17" s="49">
        <f>K15+N11+G15</f>
        <v>7006.35</v>
      </c>
      <c r="N17" s="50"/>
      <c r="O17" s="48"/>
    </row>
    <row r="18" spans="2:15" ht="14.25" customHeight="1" x14ac:dyDescent="0.25">
      <c r="B18" s="53"/>
      <c r="C18" s="53"/>
      <c r="D18" s="19" t="s">
        <v>33</v>
      </c>
      <c r="E18" s="63"/>
      <c r="F18" s="63"/>
      <c r="G18" s="63"/>
      <c r="H18" s="63"/>
      <c r="I18" s="63"/>
      <c r="J18" s="63"/>
      <c r="K18" s="63"/>
      <c r="L18" s="47"/>
      <c r="M18" s="51"/>
      <c r="N18" s="52"/>
      <c r="O18" s="48"/>
    </row>
    <row r="19" spans="2:15" ht="20.25" customHeight="1" x14ac:dyDescent="0.25">
      <c r="B19" s="42" t="s">
        <v>55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5" ht="21.7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2:15" ht="15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5" ht="21.75" customHeight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9:N19"/>
    <mergeCell ref="B22:O22"/>
    <mergeCell ref="H4:H5"/>
    <mergeCell ref="L17:L18"/>
    <mergeCell ref="O3:O18"/>
    <mergeCell ref="M17:N18"/>
    <mergeCell ref="B17:C18"/>
    <mergeCell ref="L13:N16"/>
    <mergeCell ref="E17:K18"/>
    <mergeCell ref="L12:N12"/>
    <mergeCell ref="B15:F15"/>
    <mergeCell ref="H15:I15"/>
    <mergeCell ref="B16:C16"/>
    <mergeCell ref="D16:E16"/>
    <mergeCell ref="F16:G16"/>
    <mergeCell ref="H16:K16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2023-05-22T08:05:54Z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