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zhaox\Desktop\"/>
    </mc:Choice>
  </mc:AlternateContent>
  <xr:revisionPtr revIDLastSave="0" documentId="13_ncr:1_{9EAAF474-591D-412B-80B1-860E42EE18D0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G12" i="1"/>
  <c r="N15" i="1"/>
  <c r="N17" i="1"/>
  <c r="K17" i="1"/>
  <c r="K15" i="1"/>
  <c r="N13" i="1"/>
  <c r="K8" i="1"/>
  <c r="K13" i="1"/>
  <c r="G24" i="1"/>
  <c r="N6" i="1"/>
  <c r="K6" i="1"/>
  <c r="K24" i="1" l="1"/>
  <c r="N20" i="1"/>
  <c r="M26" i="1" l="1"/>
  <c r="E26" i="1" s="1"/>
</calcChain>
</file>

<file path=xl/sharedStrings.xml><?xml version="1.0" encoding="utf-8"?>
<sst xmlns="http://schemas.openxmlformats.org/spreadsheetml/2006/main" count="92" uniqueCount="62">
  <si>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</si>
  <si>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</si>
  <si>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</si>
  <si>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</si>
  <si>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</si>
  <si>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</si>
  <si>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</si>
  <si>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</si>
  <si>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</si>
  <si>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</si>
  <si>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</si>
  <si>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</si>
  <si>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</si>
  <si>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</si>
  <si>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</si>
  <si>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</si>
  <si>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</si>
  <si>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</si>
  <si>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</si>
  <si>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</si>
  <si>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</si>
  <si>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</si>
  <si>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</si>
  <si>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</si>
  <si>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</si>
  <si>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</si>
  <si>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</si>
  <si>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</si>
  <si>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</si>
  <si>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</si>
  <si>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</si>
  <si>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</si>
  <si>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</si>
  <si>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</si>
  <si>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</si>
  <si>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</si>
  <si>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</si>
  <si>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</si>
  <si>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</si>
  <si>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</si>
  <si>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</si>
  <si>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</si>
  <si>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</si>
  <si>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</si>
  <si>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</si>
  <si>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</si>
  <si>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</si>
  <si>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</si>
  <si>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北京</t>
    <phoneticPr fontId="12" type="noConversion"/>
  </si>
  <si>
    <t>营销中心</t>
    <phoneticPr fontId="12" type="noConversion"/>
  </si>
  <si>
    <t>出差补助</t>
    <phoneticPr fontId="12" type="noConversion"/>
  </si>
  <si>
    <t>ACL23002</t>
    <phoneticPr fontId="12" type="noConversion"/>
  </si>
  <si>
    <t>2023盒条件实施差旅报销&amp;工时预算项目</t>
    <phoneticPr fontId="12" type="noConversion"/>
  </si>
  <si>
    <t>济南</t>
    <phoneticPr fontId="12" type="noConversion"/>
  </si>
  <si>
    <t>武汉</t>
    <phoneticPr fontId="12" type="noConversion"/>
  </si>
  <si>
    <t>郑州</t>
    <phoneticPr fontId="12" type="noConversion"/>
  </si>
  <si>
    <t>杭州</t>
    <phoneticPr fontId="12" type="noConversion"/>
  </si>
  <si>
    <t>市内交通住宿</t>
    <phoneticPr fontId="12" type="noConversion"/>
  </si>
  <si>
    <t>南昌</t>
    <phoneticPr fontId="12" type="noConversion"/>
  </si>
  <si>
    <t>领导审批：         财务审核：       会计复核：        出纳：        部门审核：         出差人：刘建军</t>
    <phoneticPr fontId="12" type="noConversion"/>
  </si>
  <si>
    <t>刘建军</t>
    <phoneticPr fontId="12" type="noConversion"/>
  </si>
  <si>
    <t xml:space="preserve"> 2023年 4月 18日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</si>
</sst>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11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center" wrapText="1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13" fillId="2" borderId="8" xfId="1" applyFont="1" applyFill="1" applyBorder="1" applyAlignment="1" applyProtection="1">
      <alignment horizontal="center" vertical="center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19" fillId="0" borderId="8" xfId="1" applyNumberFormat="1" applyFont="1" applyBorder="1" applyAlignment="1" applyProtection="1">
      <alignment horizontal="center" vertical="top"/>
      <protection locked="0"/>
    </xf>
    <xf numFmtId="178" fontId="8" fillId="2" borderId="8" xfId="1" applyNumberFormat="1" applyFill="1" applyBorder="1" applyAlignment="1" applyProtection="1">
      <alignment horizontal="center" vertical="center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2" fontId="8" fillId="2" borderId="8" xfId="1" applyNumberFormat="1" applyFill="1" applyBorder="1" applyAlignment="1" applyProtection="1">
      <alignment horizontal="center" vertical="center"/>
      <protection locked="0"/>
    </xf>
    <xf numFmtId="178" fontId="19" fillId="0" borderId="8" xfId="1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1"/>
  <sheetViews>
    <sheetView showGridLines="0" tabSelected="1" topLeftCell="A2" zoomScaleNormal="100" workbookViewId="0">
      <selection activeCell="R20" sqref="R20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16" ht="66.900000000000006" customHeight="1" x14ac:dyDescent="0.25"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2:16" ht="15" x14ac:dyDescent="0.25">
      <c r="B2" s="47" t="s">
        <v>1</v>
      </c>
      <c r="C2" s="47"/>
      <c r="D2" s="48" t="s">
        <v>49</v>
      </c>
      <c r="E2" s="49"/>
      <c r="F2" s="9" t="s">
        <v>2</v>
      </c>
      <c r="G2" s="50" t="s">
        <v>51</v>
      </c>
      <c r="H2" s="51"/>
      <c r="I2" s="9" t="s">
        <v>3</v>
      </c>
      <c r="J2" s="52" t="s">
        <v>52</v>
      </c>
      <c r="K2" s="53"/>
      <c r="L2" s="54" t="s">
        <v>61</v>
      </c>
      <c r="M2" s="55"/>
      <c r="N2" s="55"/>
    </row>
    <row r="3" spans="2:16" ht="14.25" customHeight="1" x14ac:dyDescent="0.25">
      <c r="B3" s="56" t="s">
        <v>4</v>
      </c>
      <c r="C3" s="56"/>
      <c r="D3" s="56"/>
      <c r="E3" s="36" t="s">
        <v>60</v>
      </c>
      <c r="F3" s="56" t="s">
        <v>5</v>
      </c>
      <c r="G3" s="56"/>
      <c r="H3" s="57"/>
      <c r="I3" s="58"/>
      <c r="J3" s="58"/>
      <c r="K3" s="22" t="s">
        <v>6</v>
      </c>
      <c r="L3" s="59" t="s">
        <v>7</v>
      </c>
      <c r="M3" s="60"/>
      <c r="N3" s="61"/>
      <c r="O3" s="75"/>
    </row>
    <row r="4" spans="2:16" ht="14.25" customHeight="1" x14ac:dyDescent="0.25">
      <c r="B4" s="62" t="s">
        <v>8</v>
      </c>
      <c r="C4" s="62"/>
      <c r="D4" s="63" t="s">
        <v>9</v>
      </c>
      <c r="E4" s="64"/>
      <c r="F4" s="65" t="s">
        <v>10</v>
      </c>
      <c r="G4" s="65"/>
      <c r="H4" s="72" t="s">
        <v>11</v>
      </c>
      <c r="I4" s="66" t="s">
        <v>50</v>
      </c>
      <c r="J4" s="67"/>
      <c r="K4" s="68"/>
      <c r="L4" s="56" t="s">
        <v>12</v>
      </c>
      <c r="M4" s="56"/>
      <c r="N4" s="56"/>
      <c r="O4" s="75"/>
    </row>
    <row r="5" spans="2:16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73"/>
      <c r="I5" s="10" t="s">
        <v>19</v>
      </c>
      <c r="J5" s="23" t="s">
        <v>20</v>
      </c>
      <c r="K5" s="10" t="s">
        <v>21</v>
      </c>
      <c r="L5" s="18" t="s">
        <v>22</v>
      </c>
      <c r="M5" s="24" t="s">
        <v>23</v>
      </c>
      <c r="N5" s="18" t="s">
        <v>18</v>
      </c>
      <c r="O5" s="75"/>
      <c r="P5" t="s">
        <v>7</v>
      </c>
    </row>
    <row r="6" spans="2:16" ht="17" customHeight="1" x14ac:dyDescent="0.25">
      <c r="B6" s="12">
        <v>3</v>
      </c>
      <c r="C6" s="12">
        <v>22</v>
      </c>
      <c r="D6" s="34" t="s">
        <v>48</v>
      </c>
      <c r="E6" s="34" t="s">
        <v>53</v>
      </c>
      <c r="F6" s="12">
        <v>1</v>
      </c>
      <c r="G6" s="43">
        <v>177</v>
      </c>
      <c r="H6" s="12"/>
      <c r="I6" s="12">
        <v>1</v>
      </c>
      <c r="J6" s="25">
        <v>70</v>
      </c>
      <c r="K6" s="25">
        <f t="shared" ref="K6:K17" si="0">I6*J6</f>
        <v>70</v>
      </c>
      <c r="L6" s="35" t="s">
        <v>57</v>
      </c>
      <c r="M6" s="12"/>
      <c r="N6" s="12">
        <f>239+81.39+79.43+163.65</f>
        <v>563.47</v>
      </c>
      <c r="O6" s="75"/>
    </row>
    <row r="7" spans="2:16" ht="14" customHeight="1" x14ac:dyDescent="0.25">
      <c r="B7" s="12">
        <v>3</v>
      </c>
      <c r="C7" s="12">
        <v>23</v>
      </c>
      <c r="D7" s="34" t="s">
        <v>53</v>
      </c>
      <c r="E7" s="34" t="s">
        <v>48</v>
      </c>
      <c r="F7" s="12">
        <v>1</v>
      </c>
      <c r="G7" s="43">
        <v>223</v>
      </c>
      <c r="H7" s="12"/>
      <c r="I7" s="12"/>
      <c r="J7" s="12"/>
      <c r="K7" s="25"/>
      <c r="L7" s="12"/>
      <c r="M7" s="12"/>
      <c r="N7" s="12"/>
      <c r="O7" s="75"/>
    </row>
    <row r="8" spans="2:16" ht="13.5" customHeight="1" x14ac:dyDescent="0.25">
      <c r="B8" s="12">
        <v>3</v>
      </c>
      <c r="C8" s="12">
        <v>27</v>
      </c>
      <c r="D8" s="34" t="s">
        <v>48</v>
      </c>
      <c r="E8" s="34" t="s">
        <v>53</v>
      </c>
      <c r="F8" s="13">
        <v>1</v>
      </c>
      <c r="G8" s="41">
        <v>202</v>
      </c>
      <c r="H8" s="12"/>
      <c r="I8" s="25">
        <v>4</v>
      </c>
      <c r="J8" s="25">
        <v>70</v>
      </c>
      <c r="K8" s="25">
        <f t="shared" si="0"/>
        <v>280</v>
      </c>
      <c r="L8" s="35" t="s">
        <v>57</v>
      </c>
      <c r="M8" s="26"/>
      <c r="N8" s="40">
        <f>46.05+606+37.2+323+474+64.92+80.32+99.63+7.74+20.71+85.27+48+48+48</f>
        <v>1988.84</v>
      </c>
      <c r="O8" s="75"/>
    </row>
    <row r="9" spans="2:16" ht="14.25" customHeight="1" x14ac:dyDescent="0.25">
      <c r="B9" s="12">
        <v>3</v>
      </c>
      <c r="C9" s="14">
        <v>28</v>
      </c>
      <c r="D9" s="34" t="s">
        <v>53</v>
      </c>
      <c r="E9" s="34" t="s">
        <v>54</v>
      </c>
      <c r="F9" s="14">
        <v>1</v>
      </c>
      <c r="G9" s="42">
        <v>570</v>
      </c>
      <c r="H9" s="15"/>
      <c r="I9" s="25"/>
      <c r="J9" s="25"/>
      <c r="K9" s="25"/>
      <c r="L9" s="37"/>
      <c r="M9" s="26"/>
      <c r="N9" s="27"/>
      <c r="O9" s="75"/>
    </row>
    <row r="10" spans="2:16" ht="15" customHeight="1" x14ac:dyDescent="0.25">
      <c r="B10" s="12">
        <v>3</v>
      </c>
      <c r="C10" s="14">
        <v>29</v>
      </c>
      <c r="D10" s="38" t="s">
        <v>54</v>
      </c>
      <c r="E10" s="38" t="s">
        <v>55</v>
      </c>
      <c r="F10" s="14">
        <v>1</v>
      </c>
      <c r="G10" s="42">
        <v>293</v>
      </c>
      <c r="H10" s="15"/>
      <c r="I10" s="28"/>
      <c r="J10" s="25"/>
      <c r="K10" s="25"/>
      <c r="L10" s="37"/>
      <c r="M10" s="26"/>
      <c r="N10" s="27"/>
      <c r="O10" s="75"/>
    </row>
    <row r="11" spans="2:16" ht="14.25" customHeight="1" x14ac:dyDescent="0.25">
      <c r="B11" s="12">
        <v>3</v>
      </c>
      <c r="C11" s="14">
        <v>31</v>
      </c>
      <c r="D11" s="38" t="s">
        <v>55</v>
      </c>
      <c r="E11" s="38" t="s">
        <v>56</v>
      </c>
      <c r="F11" s="14">
        <v>1</v>
      </c>
      <c r="G11" s="42">
        <v>464.5</v>
      </c>
      <c r="H11" s="15"/>
      <c r="I11" s="28"/>
      <c r="J11" s="25"/>
      <c r="K11" s="25"/>
      <c r="L11" s="29"/>
      <c r="M11" s="26"/>
      <c r="N11" s="27"/>
      <c r="O11" s="75"/>
    </row>
    <row r="12" spans="2:16" ht="14.25" customHeight="1" x14ac:dyDescent="0.25">
      <c r="B12" s="12">
        <v>3</v>
      </c>
      <c r="C12" s="14">
        <v>31</v>
      </c>
      <c r="D12" s="38" t="s">
        <v>56</v>
      </c>
      <c r="E12" s="38" t="s">
        <v>48</v>
      </c>
      <c r="F12" s="14">
        <v>2</v>
      </c>
      <c r="G12" s="42">
        <f>1340+1013</f>
        <v>2353</v>
      </c>
      <c r="H12" s="17"/>
      <c r="I12" s="28"/>
      <c r="J12" s="25"/>
      <c r="K12" s="25"/>
      <c r="L12" s="29"/>
      <c r="M12" s="26"/>
      <c r="N12" s="27"/>
      <c r="O12" s="75"/>
    </row>
    <row r="13" spans="2:16" ht="14.25" customHeight="1" x14ac:dyDescent="0.25">
      <c r="B13" s="12">
        <v>4</v>
      </c>
      <c r="C13" s="14">
        <v>3</v>
      </c>
      <c r="D13" s="38" t="s">
        <v>48</v>
      </c>
      <c r="E13" s="38" t="s">
        <v>54</v>
      </c>
      <c r="F13" s="14">
        <v>1</v>
      </c>
      <c r="G13" s="42">
        <v>623</v>
      </c>
      <c r="H13" s="17"/>
      <c r="I13" s="28">
        <v>1</v>
      </c>
      <c r="J13" s="25">
        <v>70</v>
      </c>
      <c r="K13" s="25">
        <f t="shared" si="0"/>
        <v>70</v>
      </c>
      <c r="L13" s="35" t="s">
        <v>57</v>
      </c>
      <c r="M13" s="30"/>
      <c r="N13" s="31">
        <f>232+61.19+98.79+55.33+41.6</f>
        <v>488.91</v>
      </c>
      <c r="O13" s="75"/>
    </row>
    <row r="14" spans="2:16" ht="14.25" customHeight="1" x14ac:dyDescent="0.25">
      <c r="B14" s="12">
        <v>4</v>
      </c>
      <c r="C14" s="14">
        <v>4</v>
      </c>
      <c r="D14" s="38" t="s">
        <v>54</v>
      </c>
      <c r="E14" s="38" t="s">
        <v>48</v>
      </c>
      <c r="F14" s="14">
        <v>1</v>
      </c>
      <c r="G14" s="42">
        <v>623</v>
      </c>
      <c r="H14" s="17"/>
      <c r="I14" s="28"/>
      <c r="J14" s="25"/>
      <c r="K14" s="25"/>
      <c r="L14" s="29"/>
      <c r="M14" s="30"/>
      <c r="N14" s="31"/>
      <c r="O14" s="75"/>
    </row>
    <row r="15" spans="2:16" ht="14.25" customHeight="1" x14ac:dyDescent="0.25">
      <c r="B15" s="12">
        <v>4</v>
      </c>
      <c r="C15" s="14">
        <v>6</v>
      </c>
      <c r="D15" s="38" t="s">
        <v>48</v>
      </c>
      <c r="E15" s="38" t="s">
        <v>58</v>
      </c>
      <c r="F15" s="14">
        <v>1</v>
      </c>
      <c r="G15" s="42">
        <v>1350</v>
      </c>
      <c r="H15" s="17"/>
      <c r="I15" s="28">
        <v>1</v>
      </c>
      <c r="J15" s="25">
        <v>70</v>
      </c>
      <c r="K15" s="25">
        <f t="shared" si="0"/>
        <v>70</v>
      </c>
      <c r="L15" s="35" t="s">
        <v>57</v>
      </c>
      <c r="M15" s="30"/>
      <c r="N15" s="44">
        <f>224+133.64+25.83+48+48</f>
        <v>479.46999999999997</v>
      </c>
      <c r="O15" s="75"/>
    </row>
    <row r="16" spans="2:16" ht="14.25" customHeight="1" x14ac:dyDescent="0.25">
      <c r="B16" s="12">
        <v>4</v>
      </c>
      <c r="C16" s="14">
        <v>7</v>
      </c>
      <c r="D16" s="38" t="s">
        <v>58</v>
      </c>
      <c r="E16" s="38" t="s">
        <v>48</v>
      </c>
      <c r="F16" s="14">
        <v>1</v>
      </c>
      <c r="G16" s="42">
        <v>990</v>
      </c>
      <c r="H16" s="17"/>
      <c r="I16" s="28"/>
      <c r="J16" s="25"/>
      <c r="K16" s="25"/>
      <c r="L16" s="29"/>
      <c r="M16" s="30"/>
      <c r="N16" s="31"/>
      <c r="O16" s="75"/>
    </row>
    <row r="17" spans="2:15" ht="14.25" customHeight="1" x14ac:dyDescent="0.25">
      <c r="B17" s="12">
        <v>4</v>
      </c>
      <c r="C17" s="14">
        <v>9</v>
      </c>
      <c r="D17" s="38" t="s">
        <v>48</v>
      </c>
      <c r="E17" s="38" t="s">
        <v>54</v>
      </c>
      <c r="F17" s="14">
        <v>1</v>
      </c>
      <c r="G17" s="42">
        <v>623</v>
      </c>
      <c r="H17" s="17"/>
      <c r="I17" s="28">
        <v>5</v>
      </c>
      <c r="J17" s="25">
        <v>70</v>
      </c>
      <c r="K17" s="25">
        <f t="shared" si="0"/>
        <v>350</v>
      </c>
      <c r="L17" s="35" t="s">
        <v>57</v>
      </c>
      <c r="M17" s="30"/>
      <c r="N17" s="44">
        <f>28+127.33+28.76+24.46+43.65+23.07+245+968</f>
        <v>1488.27</v>
      </c>
      <c r="O17" s="75"/>
    </row>
    <row r="18" spans="2:15" ht="14.25" customHeight="1" x14ac:dyDescent="0.25">
      <c r="B18" s="12">
        <v>4</v>
      </c>
      <c r="C18" s="14">
        <v>14</v>
      </c>
      <c r="D18" s="38" t="s">
        <v>54</v>
      </c>
      <c r="E18" s="38" t="s">
        <v>48</v>
      </c>
      <c r="F18" s="14">
        <v>1</v>
      </c>
      <c r="G18" s="42">
        <v>623</v>
      </c>
      <c r="H18" s="17"/>
      <c r="I18" s="28"/>
      <c r="J18" s="25"/>
      <c r="K18" s="25"/>
      <c r="L18" s="29"/>
      <c r="M18" s="30"/>
      <c r="N18" s="31"/>
      <c r="O18" s="75"/>
    </row>
    <row r="19" spans="2:15" ht="14.25" customHeight="1" x14ac:dyDescent="0.25">
      <c r="B19" s="12"/>
      <c r="C19" s="14"/>
      <c r="D19" s="16"/>
      <c r="E19" s="16"/>
      <c r="F19" s="14"/>
      <c r="G19" s="42"/>
      <c r="H19" s="17"/>
      <c r="I19" s="28"/>
      <c r="J19" s="25"/>
      <c r="K19" s="25"/>
      <c r="L19" s="19"/>
      <c r="M19" s="30"/>
      <c r="N19" s="31"/>
      <c r="O19" s="75"/>
    </row>
    <row r="20" spans="2:15" ht="18.75" customHeight="1" x14ac:dyDescent="0.25">
      <c r="B20" s="12"/>
      <c r="C20" s="14"/>
      <c r="D20" s="16"/>
      <c r="E20" s="16"/>
      <c r="F20" s="14"/>
      <c r="G20" s="42"/>
      <c r="H20" s="17"/>
      <c r="I20" s="28"/>
      <c r="J20" s="25"/>
      <c r="K20" s="25"/>
      <c r="L20" s="19" t="s">
        <v>24</v>
      </c>
      <c r="M20" s="30"/>
      <c r="N20" s="39">
        <f>SUM(N6:N19)</f>
        <v>5008.9599999999991</v>
      </c>
      <c r="O20" s="75"/>
    </row>
    <row r="21" spans="2:15" ht="14.25" customHeight="1" x14ac:dyDescent="0.25">
      <c r="B21" s="12"/>
      <c r="C21" s="14"/>
      <c r="D21" s="16"/>
      <c r="E21" s="16"/>
      <c r="F21" s="14"/>
      <c r="G21" s="42"/>
      <c r="H21" s="17"/>
      <c r="I21" s="28"/>
      <c r="J21" s="25"/>
      <c r="K21" s="25"/>
      <c r="L21" s="91" t="s">
        <v>25</v>
      </c>
      <c r="M21" s="92"/>
      <c r="N21" s="93"/>
      <c r="O21" s="75"/>
    </row>
    <row r="22" spans="2:15" ht="14.25" customHeight="1" x14ac:dyDescent="0.25">
      <c r="B22" s="12"/>
      <c r="C22" s="14"/>
      <c r="D22" s="14"/>
      <c r="E22" s="14"/>
      <c r="F22" s="14"/>
      <c r="G22" s="42"/>
      <c r="H22" s="15"/>
      <c r="I22" s="28"/>
      <c r="J22" s="25"/>
      <c r="K22" s="25"/>
      <c r="L22" s="81"/>
      <c r="M22" s="82"/>
      <c r="N22" s="83"/>
      <c r="O22" s="75"/>
    </row>
    <row r="23" spans="2:15" ht="14.25" customHeight="1" x14ac:dyDescent="0.25">
      <c r="B23" s="12"/>
      <c r="C23" s="14"/>
      <c r="D23" s="14"/>
      <c r="E23" s="14"/>
      <c r="F23" s="14"/>
      <c r="G23" s="42"/>
      <c r="H23" s="15"/>
      <c r="I23" s="28"/>
      <c r="J23" s="25"/>
      <c r="K23" s="25"/>
      <c r="L23" s="84"/>
      <c r="M23" s="85"/>
      <c r="N23" s="86"/>
      <c r="O23" s="75"/>
    </row>
    <row r="24" spans="2:15" ht="23.25" customHeight="1" x14ac:dyDescent="0.25">
      <c r="B24" s="94" t="s">
        <v>26</v>
      </c>
      <c r="C24" s="95"/>
      <c r="D24" s="95"/>
      <c r="E24" s="95"/>
      <c r="F24" s="96"/>
      <c r="G24" s="39">
        <f>SUM(G6:G23)</f>
        <v>9114.5</v>
      </c>
      <c r="H24" s="97" t="s">
        <v>27</v>
      </c>
      <c r="I24" s="98"/>
      <c r="J24" s="32"/>
      <c r="K24" s="33">
        <f>SUM(K6:K23)</f>
        <v>840</v>
      </c>
      <c r="L24" s="84"/>
      <c r="M24" s="85"/>
      <c r="N24" s="86"/>
      <c r="O24" s="75"/>
    </row>
    <row r="25" spans="2:15" ht="17.25" customHeight="1" x14ac:dyDescent="0.25">
      <c r="B25" s="99" t="s">
        <v>28</v>
      </c>
      <c r="C25" s="99"/>
      <c r="D25" s="100"/>
      <c r="E25" s="101"/>
      <c r="F25" s="100" t="s">
        <v>29</v>
      </c>
      <c r="G25" s="102"/>
      <c r="H25" s="103"/>
      <c r="I25" s="103"/>
      <c r="J25" s="103"/>
      <c r="K25" s="103"/>
      <c r="L25" s="87"/>
      <c r="M25" s="88"/>
      <c r="N25" s="89"/>
      <c r="O25" s="75"/>
    </row>
    <row r="26" spans="2:15" ht="14.25" customHeight="1" x14ac:dyDescent="0.25">
      <c r="B26" s="80" t="s">
        <v>30</v>
      </c>
      <c r="C26" s="80"/>
      <c r="D26" s="19" t="s">
        <v>31</v>
      </c>
      <c r="E26" s="90" t="str">
        <f>IF(M26=0,"零元整",IF(M26&lt;0,"计算错误，请重新计算",SUBSTITUTE(SUBSTITUTE(TEXT(INT(FIXED(ABS(M26))),"[dbnum2]G/通用格式元;;")&amp;TEXT(RIGHT(FIXED(M26),2),"[dbnum2]0角0分;;"&amp;IF(ABS(M26)&gt;1%,"整",)),"零角",IF(ABS(M26)&lt;1,,"零")),"零分",)))</f>
        <v>壹万肆仟玖佰陆拾叁元肆角陆分</v>
      </c>
      <c r="F26" s="90"/>
      <c r="G26" s="90"/>
      <c r="H26" s="90"/>
      <c r="I26" s="90"/>
      <c r="J26" s="90"/>
      <c r="K26" s="90"/>
      <c r="L26" s="74" t="s">
        <v>32</v>
      </c>
      <c r="M26" s="76">
        <f>K24+N20+G24</f>
        <v>14963.46</v>
      </c>
      <c r="N26" s="77"/>
      <c r="O26" s="75"/>
    </row>
    <row r="27" spans="2:15" ht="14.25" customHeight="1" x14ac:dyDescent="0.25">
      <c r="B27" s="80"/>
      <c r="C27" s="80"/>
      <c r="D27" s="19" t="s">
        <v>33</v>
      </c>
      <c r="E27" s="90"/>
      <c r="F27" s="90"/>
      <c r="G27" s="90"/>
      <c r="H27" s="90"/>
      <c r="I27" s="90"/>
      <c r="J27" s="90"/>
      <c r="K27" s="90"/>
      <c r="L27" s="74"/>
      <c r="M27" s="78"/>
      <c r="N27" s="79"/>
      <c r="O27" s="75"/>
    </row>
    <row r="28" spans="2:15" ht="20.25" customHeight="1" x14ac:dyDescent="0.25">
      <c r="B28" s="69" t="s">
        <v>59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</row>
    <row r="29" spans="2:15" ht="21.75" customHeight="1" x14ac:dyDescent="0.2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2:15" ht="15" x14ac:dyDescent="0.2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2:15" ht="21.75" customHeight="1" x14ac:dyDescent="0.25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</row>
  </sheetData>
  <mergeCells count="31">
    <mergeCell ref="B28:N28"/>
    <mergeCell ref="B31:O31"/>
    <mergeCell ref="H4:H5"/>
    <mergeCell ref="L26:L27"/>
    <mergeCell ref="O3:O27"/>
    <mergeCell ref="M26:N27"/>
    <mergeCell ref="B26:C27"/>
    <mergeCell ref="L22:N25"/>
    <mergeCell ref="E26:K27"/>
    <mergeCell ref="L21:N21"/>
    <mergeCell ref="B24:F24"/>
    <mergeCell ref="H24:I24"/>
    <mergeCell ref="B25:C25"/>
    <mergeCell ref="D25:E25"/>
    <mergeCell ref="F25:G25"/>
    <mergeCell ref="H25:K25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J2:K2"/>
    <mergeCell ref="L2:N2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4" t="s">
        <v>34</v>
      </c>
      <c r="B1" s="104"/>
      <c r="C1" s="104"/>
      <c r="D1" s="104"/>
      <c r="E1" s="104"/>
    </row>
    <row r="2" spans="1:5" ht="19.25" customHeight="1" x14ac:dyDescent="0.25">
      <c r="A2" s="104" t="s">
        <v>35</v>
      </c>
      <c r="B2" s="104"/>
      <c r="C2" s="104"/>
      <c r="D2" s="104"/>
      <c r="E2" s="104"/>
    </row>
    <row r="3" spans="1:5" ht="33" customHeight="1" x14ac:dyDescent="0.25">
      <c r="A3" s="1" t="s">
        <v>36</v>
      </c>
      <c r="B3" s="105"/>
      <c r="C3" s="105"/>
      <c r="D3" s="3" t="s">
        <v>37</v>
      </c>
      <c r="E3" s="2"/>
    </row>
    <row r="4" spans="1:5" ht="33" customHeight="1" x14ac:dyDescent="0.25">
      <c r="A4" s="4" t="s">
        <v>3</v>
      </c>
      <c r="B4" s="106"/>
      <c r="C4" s="106"/>
      <c r="D4" s="5" t="s">
        <v>2</v>
      </c>
      <c r="E4" s="6"/>
    </row>
    <row r="5" spans="1:5" ht="33" customHeight="1" x14ac:dyDescent="0.25">
      <c r="A5" s="4" t="s">
        <v>38</v>
      </c>
      <c r="B5" s="107"/>
      <c r="C5" s="107"/>
      <c r="D5" s="107"/>
      <c r="E5" s="107"/>
    </row>
    <row r="6" spans="1:5" ht="33" customHeight="1" x14ac:dyDescent="0.25">
      <c r="A6" s="4" t="s">
        <v>39</v>
      </c>
      <c r="B6" s="107" t="s">
        <v>40</v>
      </c>
      <c r="C6" s="107"/>
      <c r="D6" s="107"/>
      <c r="E6" s="107"/>
    </row>
    <row r="7" spans="1:5" ht="33" customHeight="1" x14ac:dyDescent="0.25">
      <c r="A7" s="4" t="s">
        <v>41</v>
      </c>
      <c r="B7" s="107"/>
      <c r="C7" s="107"/>
      <c r="D7" s="7" t="s">
        <v>42</v>
      </c>
      <c r="E7" s="1"/>
    </row>
    <row r="8" spans="1:5" ht="33" customHeight="1" x14ac:dyDescent="0.25">
      <c r="A8" s="110" t="s">
        <v>43</v>
      </c>
      <c r="B8" s="8" t="s">
        <v>8</v>
      </c>
      <c r="C8" s="8" t="s">
        <v>44</v>
      </c>
      <c r="D8" s="108" t="s">
        <v>45</v>
      </c>
      <c r="E8" s="108"/>
    </row>
    <row r="9" spans="1:5" ht="33" customHeight="1" x14ac:dyDescent="0.25">
      <c r="A9" s="110"/>
      <c r="B9" s="6"/>
      <c r="C9" s="6"/>
      <c r="D9" s="107"/>
      <c r="E9" s="107"/>
    </row>
    <row r="10" spans="1:5" ht="33" customHeight="1" x14ac:dyDescent="0.25">
      <c r="A10" s="110"/>
      <c r="B10" s="6"/>
      <c r="C10" s="6"/>
      <c r="D10" s="107"/>
      <c r="E10" s="107"/>
    </row>
    <row r="11" spans="1:5" ht="33" customHeight="1" x14ac:dyDescent="0.25">
      <c r="A11" s="110"/>
      <c r="B11" s="6"/>
      <c r="C11" s="6"/>
      <c r="D11" s="107"/>
      <c r="E11" s="107"/>
    </row>
    <row r="12" spans="1:5" ht="33" customHeight="1" x14ac:dyDescent="0.25">
      <c r="A12" s="110"/>
      <c r="B12" s="6"/>
      <c r="C12" s="6"/>
      <c r="D12" s="107"/>
      <c r="E12" s="107"/>
    </row>
    <row r="13" spans="1:5" ht="33" customHeight="1" x14ac:dyDescent="0.25">
      <c r="A13" s="110"/>
      <c r="B13" s="6"/>
      <c r="C13" s="6"/>
      <c r="D13" s="107"/>
      <c r="E13" s="107"/>
    </row>
    <row r="14" spans="1:5" ht="33" customHeight="1" x14ac:dyDescent="0.25">
      <c r="A14" s="110"/>
      <c r="B14" s="6"/>
      <c r="C14" s="6"/>
      <c r="D14" s="107"/>
      <c r="E14" s="107"/>
    </row>
    <row r="15" spans="1:5" ht="33" customHeight="1" x14ac:dyDescent="0.25">
      <c r="A15" s="110"/>
      <c r="B15" s="6"/>
      <c r="C15" s="6"/>
      <c r="D15" s="107"/>
      <c r="E15" s="107"/>
    </row>
    <row r="16" spans="1:5" ht="33" customHeight="1" x14ac:dyDescent="0.25">
      <c r="A16" s="4" t="s">
        <v>46</v>
      </c>
      <c r="B16" s="107"/>
      <c r="C16" s="107"/>
      <c r="D16" s="107"/>
      <c r="E16" s="107"/>
    </row>
    <row r="17" spans="1:5" ht="69.900000000000006" customHeight="1" x14ac:dyDescent="0.25">
      <c r="A17" s="4" t="s">
        <v>11</v>
      </c>
      <c r="B17" s="109" t="s">
        <v>47</v>
      </c>
      <c r="C17" s="109"/>
      <c r="D17" s="109"/>
      <c r="E17" s="109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1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2023-03-29T02:00:03Z</cp:lastPrinted>
  <dcterms:created xsi:type="dcterms:W3CDTF">2012-05-11T02:24:00Z</dcterms:created>
  <dcterms:modified xsi:type="dcterms:W3CDTF">2023-04-18T08:27:19Z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