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<sst xmlns="http://schemas.openxmlformats.org/spreadsheetml/2006/main" count="16" uniqueCount="16">
  <si>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销售合同</t>
  </si>
  <si>
    <t>采购合同</t>
  </si>
  <si>
    <t>荣联</t>
  </si>
  <si>
    <t>大麦</t>
  </si>
  <si>
    <t>总金额</t>
  </si>
  <si>
    <t>增值税税率</t>
  </si>
  <si>
    <t>不含税金额</t>
  </si>
  <si>
    <t>应交税金</t>
  </si>
  <si>
    <t>过单扣点</t>
  </si>
  <si>
    <t>过单扣点金额</t>
  </si>
  <si>
    <t>过单税点抵扣税率</t>
  </si>
  <si>
    <t>过单税点扣除金额</t>
  </si>
  <si>
    <t>项目费用扣减</t>
  </si>
  <si>
    <t>项目费用</t>
  </si>
  <si>
    <t>支出费用</t>
  </si>
  <si>
    <t>服务器租用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</si>
</sst>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7" formatCode="&quot;￥&quot;#,##0.00;&quot;￥&quot;\-#,##0.00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3" fillId="3" borderId="1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7" fontId="0" fillId="0" borderId="0" xfId="0" applyNumberFormat="1">
      <alignment vertical="center"/>
    </xf>
    <xf numFmtId="7" fontId="1" fillId="0" borderId="0" xfId="0" applyNumberFormat="1" applyFont="1">
      <alignment vertical="center"/>
    </xf>
    <xf numFmtId="1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F36" sqref="F36"/>
    </sheetView>
  </sheetViews>
  <sheetFormatPr defaultColWidth="9" defaultRowHeight="13.5" outlineLevelCol="5"/>
  <cols>
    <col min="1" max="1" width="17.125" customWidth="1"/>
    <col min="2" max="3" width="15" style="1" customWidth="1"/>
    <col min="5" max="6" width="15.875"/>
  </cols>
  <sheetData>
    <row r="1" spans="2:6">
      <c r="B1" s="1" t="s">
        <v>0</v>
      </c>
      <c r="C1" s="1" t="s">
        <v>1</v>
      </c>
      <c r="E1" t="s">
        <v>2</v>
      </c>
      <c r="F1" t="s">
        <v>3</v>
      </c>
    </row>
    <row r="2" spans="1:6">
      <c r="A2" t="s">
        <v>4</v>
      </c>
      <c r="B2" s="1">
        <v>4460000</v>
      </c>
      <c r="C2" s="1">
        <f>B2-B5-B7+B9-B10</f>
        <v>4212945</v>
      </c>
      <c r="E2" s="2">
        <v>1350000</v>
      </c>
      <c r="F2" s="1">
        <f>C2-E2</f>
        <v>2862945</v>
      </c>
    </row>
    <row r="3" spans="1:6">
      <c r="A3" t="s">
        <v>5</v>
      </c>
      <c r="B3" s="3">
        <v>0.06</v>
      </c>
      <c r="F3" s="2">
        <f>F2-F6</f>
        <v>2777056.65</v>
      </c>
    </row>
    <row r="4" spans="1:6">
      <c r="A4" t="s">
        <v>6</v>
      </c>
      <c r="B4" s="1">
        <f>B2/(1+B3)</f>
        <v>4207547.16981132</v>
      </c>
      <c r="F4" s="1"/>
    </row>
    <row r="5" spans="1:6">
      <c r="A5" t="s">
        <v>7</v>
      </c>
      <c r="B5" s="1">
        <f>B4*0.0636</f>
        <v>267600</v>
      </c>
      <c r="F5" s="1"/>
    </row>
    <row r="6" spans="1:6">
      <c r="A6" t="s">
        <v>8</v>
      </c>
      <c r="B6" s="3">
        <v>0.04</v>
      </c>
      <c r="F6" s="1">
        <f>F2*0.03</f>
        <v>85888.35</v>
      </c>
    </row>
    <row r="7" spans="1:2">
      <c r="A7" t="s">
        <v>9</v>
      </c>
      <c r="B7" s="1">
        <f>B2*B6</f>
        <v>178400</v>
      </c>
    </row>
    <row r="8" spans="1:2">
      <c r="A8" t="s">
        <v>10</v>
      </c>
      <c r="B8" s="3">
        <v>0.06</v>
      </c>
    </row>
    <row r="9" spans="1:2">
      <c r="A9" t="s">
        <v>11</v>
      </c>
      <c r="B9" s="1">
        <f>B2*B8</f>
        <v>267600</v>
      </c>
    </row>
    <row r="10" spans="1:2">
      <c r="A10" t="s">
        <v>12</v>
      </c>
      <c r="B10" s="1">
        <f>B22</f>
        <v>68655</v>
      </c>
    </row>
    <row r="19" spans="1:1">
      <c r="A19" t="s">
        <v>13</v>
      </c>
    </row>
    <row r="20" spans="1:2">
      <c r="A20" t="s">
        <v>14</v>
      </c>
      <c r="B20" s="1">
        <v>54441</v>
      </c>
    </row>
    <row r="21" spans="1:2">
      <c r="A21" t="s">
        <v>15</v>
      </c>
      <c r="B21" s="1">
        <v>14214</v>
      </c>
    </row>
    <row r="22" spans="2:2">
      <c r="B22" s="1">
        <f>SUM(B20:B21)</f>
        <v>68655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刘建军</dc:creator>
  <cp:lastModifiedBy>能吃瘦</cp:lastModifiedBy>
  <dcterms:created xsi:type="dcterms:W3CDTF">2022-05-22T05:23:00Z</dcterms:created>
  <dcterms:modified xsi:type="dcterms:W3CDTF">2022-06-02T07:05:25Z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5AB1AA34343A4865BE8456811CC07272</vt:lpwstr>
  </property>
  <property fmtid="{D5CDD505-2E9C-101B-9397-08002B2CF9AE}" pid="3" name="KSOProductBuildVer">
    <vt:lpwstr>2052-11.1.0.11372</vt:lpwstr>
  </property>
</Properties>
</file>