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o.1/Desktop/08薪酬福利/03 薪酬核算/2022工资核算/2022.2/"/>
    </mc:Choice>
  </mc:AlternateContent>
  <xr:revisionPtr revIDLastSave="0" documentId="13_ncr:1_{0E073C50-0713-404A-B2DD-456C881C4937}" xr6:coauthVersionLast="47" xr6:coauthVersionMax="47" xr10:uidLastSave="{00000000-0000-0000-0000-000000000000}"/>
  <bookViews>
    <workbookView xWindow="1360" yWindow="460" windowWidth="27440" windowHeight="15100" xr2:uid="{42EC2B71-ECB6-534E-9ADB-3C7DE8992A5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" i="1" l="1"/>
  <c r="S4" i="1"/>
  <c r="R4" i="1"/>
  <c r="H4" i="1"/>
  <c r="M4" i="1"/>
  <c r="U3" i="1"/>
  <c r="S3" i="1"/>
  <c r="R2" i="1"/>
  <c r="R3" i="1"/>
  <c r="H3" i="1"/>
  <c r="M3" i="1"/>
  <c r="H2" i="1"/>
  <c r="M2" i="1"/>
  <c r="S2" i="1"/>
  <c r="U2" i="1"/>
</calcChain>
</file>

<file path=xl/sharedStrings.xml><?xml version="1.0" encoding="utf-8"?>
<sst xmlns="http://schemas.openxmlformats.org/spreadsheetml/2006/main" count="27" uniqueCount="23">
  <si>
    <t>工号</t>
  </si>
  <si>
    <t>姓名</t>
    <phoneticPr fontId="3" type="noConversion"/>
  </si>
  <si>
    <t>病假扣除</t>
    <phoneticPr fontId="3" type="noConversion"/>
  </si>
  <si>
    <t>事假扣除</t>
    <phoneticPr fontId="3" type="noConversion"/>
  </si>
  <si>
    <t>法定加班</t>
    <phoneticPr fontId="3" type="noConversion"/>
  </si>
  <si>
    <t>餐补</t>
    <phoneticPr fontId="3" type="noConversion"/>
  </si>
  <si>
    <t>电脑补贴</t>
    <phoneticPr fontId="3" type="noConversion"/>
  </si>
  <si>
    <t>通讯补贴</t>
    <phoneticPr fontId="3" type="noConversion"/>
  </si>
  <si>
    <t>个人缴纳社保</t>
    <phoneticPr fontId="3" type="noConversion"/>
  </si>
  <si>
    <t>个人缴纳公积金</t>
    <rPh sb="0" eb="7">
      <t>ge're</t>
    </rPh>
    <phoneticPr fontId="3" type="noConversion"/>
  </si>
  <si>
    <t>公司缴纳社保</t>
    <rPh sb="0" eb="2">
      <t>gong's</t>
    </rPh>
    <phoneticPr fontId="3" type="noConversion"/>
  </si>
  <si>
    <t>公司缴纳公积金</t>
    <rPh sb="0" eb="2">
      <t>gong's</t>
    </rPh>
    <phoneticPr fontId="3" type="noConversion"/>
  </si>
  <si>
    <t>项目奖金</t>
    <rPh sb="0" eb="1">
      <t>xiang'mu</t>
    </rPh>
    <rPh sb="2" eb="3">
      <t>jiang'jin</t>
    </rPh>
    <phoneticPr fontId="3" type="noConversion"/>
  </si>
  <si>
    <t>其他调整合计</t>
    <phoneticPr fontId="3" type="noConversion"/>
  </si>
  <si>
    <t>扣款项合计</t>
    <phoneticPr fontId="3" type="noConversion"/>
  </si>
  <si>
    <t>K0696</t>
  </si>
  <si>
    <t>李艳丽</t>
  </si>
  <si>
    <t>月份</t>
    <phoneticPr fontId="2" type="noConversion"/>
  </si>
  <si>
    <t>人工成本合计</t>
    <phoneticPr fontId="3" type="noConversion"/>
  </si>
  <si>
    <t>承担税率</t>
    <phoneticPr fontId="3" type="noConversion"/>
  </si>
  <si>
    <t>支付创联金额</t>
    <phoneticPr fontId="3" type="noConversion"/>
  </si>
  <si>
    <t>月薪</t>
    <phoneticPr fontId="3" type="noConversion"/>
  </si>
  <si>
    <t>税前收入合计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</si>
</sst>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76" formatCode="_ * #,##0.00_ ;_ * \-#,##0.00_ ;_ * &quot;-&quot;??_ ;_ @_ "/>
  </numFmts>
  <fonts count="11">
    <font>
      <sz val="12"/>
      <color theme="1"/>
      <name val="等线"/>
      <family val="2"/>
      <charset val="134"/>
      <scheme val="minor"/>
    </font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0"/>
      <color indexed="8"/>
      <name val="等线"/>
      <family val="3"/>
      <charset val="134"/>
      <scheme val="minor"/>
    </font>
    <font>
      <b/>
      <sz val="10"/>
      <name val="等线"/>
      <family val="3"/>
      <charset val="134"/>
      <scheme val="minor"/>
    </font>
    <font>
      <b/>
      <sz val="1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2">
    <xf numFmtId="0" fontId="0" fillId="0" borderId="0" xfId="0">
      <alignment vertical="center"/>
    </xf>
    <xf numFmtId="0" fontId="6" fillId="0" borderId="1" xfId="2" applyFont="1" applyBorder="1" applyAlignment="1">
      <alignment horizontal="left" vertical="center"/>
    </xf>
    <xf numFmtId="0" fontId="6" fillId="4" borderId="1" xfId="2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176" fontId="10" fillId="3" borderId="1" xfId="0" applyNumberFormat="1" applyFont="1" applyFill="1" applyBorder="1" applyAlignment="1">
      <alignment horizontal="center" vertical="center" wrapText="1"/>
    </xf>
    <xf numFmtId="43" fontId="5" fillId="0" borderId="1" xfId="1" applyFont="1" applyBorder="1">
      <alignment vertical="center"/>
    </xf>
    <xf numFmtId="43" fontId="5" fillId="4" borderId="1" xfId="1" applyFont="1" applyFill="1" applyBorder="1">
      <alignment vertical="center"/>
    </xf>
    <xf numFmtId="176" fontId="5" fillId="4" borderId="1" xfId="1" applyNumberFormat="1" applyFont="1" applyFill="1" applyBorder="1">
      <alignment vertical="center"/>
    </xf>
    <xf numFmtId="10" fontId="5" fillId="4" borderId="1" xfId="1" applyNumberFormat="1" applyFont="1" applyFill="1" applyBorder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43" fontId="5" fillId="0" borderId="0" xfId="1" applyFont="1" applyAlignment="1">
      <alignment vertical="center" wrapText="1"/>
    </xf>
    <xf numFmtId="176" fontId="5" fillId="0" borderId="0" xfId="0" applyNumberFormat="1" applyFont="1" applyAlignment="1">
      <alignment horizontal="right" vertical="center" wrapText="1"/>
    </xf>
    <xf numFmtId="0" fontId="9" fillId="2" borderId="1" xfId="0" applyFont="1" applyFill="1" applyBorder="1" applyAlignment="1">
      <alignment horizontal="left" vertical="center" wrapText="1"/>
    </xf>
    <xf numFmtId="57" fontId="5" fillId="0" borderId="1" xfId="0" applyNumberFormat="1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</cellXfs>
  <cellStyles count="8">
    <cellStyle name="常规" xfId="0" builtinId="0"/>
    <cellStyle name="常规 11 3 2 2" xfId="3" xr:uid="{FF9C0068-6310-2945-B429-5AA3B140DB35}"/>
    <cellStyle name="常规 12 2" xfId="7" xr:uid="{FF12BE0E-A8F3-6E43-BE39-881544032C44}"/>
    <cellStyle name="常规 17 2" xfId="5" xr:uid="{24F6926B-C3A6-3A4E-A2E4-99558E0162BF}"/>
    <cellStyle name="常规 18" xfId="4" xr:uid="{FFDD4D32-35A6-954C-BDD1-0992A7F132CE}"/>
    <cellStyle name="常规 29 2" xfId="2" xr:uid="{090CFC99-C04C-394F-A2B0-F4FBB93F2F7E}"/>
    <cellStyle name="常规 33" xfId="6" xr:uid="{03035298-0C44-CB4E-984D-A8CFE1A80FE1}"/>
    <cellStyle name="千位分隔" xfId="1" builtinId="3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F6E07-987F-D04D-8838-76B3DDFCBD58}">
  <dimension ref="A1:U24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U4" sqref="U4"/>
    </sheetView>
  </sheetViews>
  <sheetFormatPr baseColWidth="10" defaultColWidth="9" defaultRowHeight="14"/>
  <cols>
    <col min="1" max="1" width="10" style="21" customWidth="1"/>
    <col min="2" max="2" width="8.33203125" style="15" customWidth="1"/>
    <col min="3" max="3" width="7.1640625" style="15" customWidth="1"/>
    <col min="4" max="4" width="12.6640625" style="17" customWidth="1"/>
    <col min="5" max="5" width="11" style="17" customWidth="1"/>
    <col min="6" max="6" width="13.1640625" style="17" customWidth="1"/>
    <col min="7" max="8" width="11.5" style="17" customWidth="1"/>
    <col min="9" max="9" width="11.5" style="5" customWidth="1"/>
    <col min="10" max="10" width="10.5" style="5" customWidth="1"/>
    <col min="11" max="11" width="13.1640625" style="5" customWidth="1"/>
    <col min="12" max="14" width="11.33203125" style="5" customWidth="1"/>
    <col min="15" max="15" width="10.83203125" style="5" customWidth="1"/>
    <col min="16" max="16" width="12.5" style="5" customWidth="1"/>
    <col min="17" max="17" width="10.1640625" style="18" customWidth="1"/>
    <col min="18" max="18" width="14.33203125" style="18" customWidth="1"/>
    <col min="19" max="19" width="13.33203125" style="18" customWidth="1"/>
    <col min="20" max="20" width="11.1640625" style="18" customWidth="1"/>
    <col min="21" max="21" width="15.33203125" style="18" customWidth="1"/>
    <col min="22" max="16384" width="9" style="5"/>
  </cols>
  <sheetData>
    <row r="1" spans="1:21" ht="30" customHeight="1">
      <c r="A1" s="19" t="s">
        <v>17</v>
      </c>
      <c r="B1" s="6" t="s">
        <v>0</v>
      </c>
      <c r="C1" s="6" t="s">
        <v>1</v>
      </c>
      <c r="D1" s="7" t="s">
        <v>21</v>
      </c>
      <c r="E1" s="7" t="s">
        <v>2</v>
      </c>
      <c r="F1" s="7" t="s">
        <v>3</v>
      </c>
      <c r="G1" s="7" t="s">
        <v>4</v>
      </c>
      <c r="H1" s="7" t="s">
        <v>5</v>
      </c>
      <c r="I1" s="7" t="s">
        <v>6</v>
      </c>
      <c r="J1" s="7" t="s">
        <v>7</v>
      </c>
      <c r="K1" s="7" t="s">
        <v>8</v>
      </c>
      <c r="L1" s="7" t="s">
        <v>9</v>
      </c>
      <c r="M1" s="7" t="s">
        <v>10</v>
      </c>
      <c r="N1" s="7" t="s">
        <v>11</v>
      </c>
      <c r="O1" s="7" t="s">
        <v>12</v>
      </c>
      <c r="P1" s="7" t="s">
        <v>13</v>
      </c>
      <c r="Q1" s="8" t="s">
        <v>14</v>
      </c>
      <c r="R1" s="9" t="s">
        <v>22</v>
      </c>
      <c r="S1" s="9" t="s">
        <v>18</v>
      </c>
      <c r="T1" s="9" t="s">
        <v>19</v>
      </c>
      <c r="U1" s="9" t="s">
        <v>20</v>
      </c>
    </row>
    <row r="2" spans="1:21" s="4" customFormat="1" ht="17" customHeight="1">
      <c r="A2" s="20">
        <v>44531</v>
      </c>
      <c r="B2" s="3" t="s">
        <v>15</v>
      </c>
      <c r="C2" s="3" t="s">
        <v>16</v>
      </c>
      <c r="D2" s="10">
        <v>28000</v>
      </c>
      <c r="E2" s="10">
        <v>0</v>
      </c>
      <c r="F2" s="10">
        <v>0</v>
      </c>
      <c r="G2" s="10">
        <v>0</v>
      </c>
      <c r="H2" s="10">
        <f>15*23</f>
        <v>345</v>
      </c>
      <c r="I2" s="11">
        <v>0</v>
      </c>
      <c r="J2" s="11">
        <v>600</v>
      </c>
      <c r="K2" s="11">
        <v>565.79999999999995</v>
      </c>
      <c r="L2" s="11">
        <v>250</v>
      </c>
      <c r="M2" s="11">
        <f>1420.4</f>
        <v>1420.4</v>
      </c>
      <c r="N2" s="11">
        <v>250</v>
      </c>
      <c r="O2" s="11">
        <v>0</v>
      </c>
      <c r="P2" s="11">
        <v>0</v>
      </c>
      <c r="Q2" s="11">
        <v>0</v>
      </c>
      <c r="R2" s="12">
        <f>ROUND(D2-E2-F2+G2+H2+I2+J2+O2+P2-Q2,2)</f>
        <v>28945</v>
      </c>
      <c r="S2" s="12">
        <f>R2+M2+N2</f>
        <v>30615.4</v>
      </c>
      <c r="T2" s="13">
        <v>0.06</v>
      </c>
      <c r="U2" s="12">
        <f>S2*(1+T2)</f>
        <v>32452.324000000004</v>
      </c>
    </row>
    <row r="3" spans="1:21" s="4" customFormat="1" ht="17" customHeight="1">
      <c r="A3" s="20">
        <v>44562</v>
      </c>
      <c r="B3" s="3" t="s">
        <v>15</v>
      </c>
      <c r="C3" s="3" t="s">
        <v>16</v>
      </c>
      <c r="D3" s="10">
        <v>28000</v>
      </c>
      <c r="E3" s="10">
        <v>0</v>
      </c>
      <c r="F3" s="10">
        <v>0</v>
      </c>
      <c r="G3" s="10">
        <v>0</v>
      </c>
      <c r="H3" s="10">
        <f>21*15</f>
        <v>315</v>
      </c>
      <c r="I3" s="11">
        <v>0</v>
      </c>
      <c r="J3" s="11">
        <v>600</v>
      </c>
      <c r="K3" s="11">
        <v>565.79999999999995</v>
      </c>
      <c r="L3" s="11">
        <v>250</v>
      </c>
      <c r="M3" s="11">
        <f>1420.4</f>
        <v>1420.4</v>
      </c>
      <c r="N3" s="11">
        <v>250</v>
      </c>
      <c r="O3" s="11">
        <v>0</v>
      </c>
      <c r="P3" s="11">
        <v>0</v>
      </c>
      <c r="Q3" s="12">
        <v>0</v>
      </c>
      <c r="R3" s="12">
        <f>ROUND(D3-E3-F3+G3+H3+I3+J3+O3+P3-Q3,2)</f>
        <v>28915</v>
      </c>
      <c r="S3" s="12">
        <f>R3+M3+N3</f>
        <v>30585.4</v>
      </c>
      <c r="T3" s="13">
        <v>0.06</v>
      </c>
      <c r="U3" s="12">
        <f>S3*(1+T3)</f>
        <v>32420.524000000005</v>
      </c>
    </row>
    <row r="4" spans="1:21" s="4" customFormat="1" ht="17" customHeight="1">
      <c r="A4" s="20">
        <v>44593</v>
      </c>
      <c r="B4" s="3" t="s">
        <v>15</v>
      </c>
      <c r="C4" s="3" t="s">
        <v>16</v>
      </c>
      <c r="D4" s="10">
        <v>28000</v>
      </c>
      <c r="E4" s="10">
        <v>0</v>
      </c>
      <c r="F4" s="10">
        <v>0</v>
      </c>
      <c r="G4" s="10">
        <v>0</v>
      </c>
      <c r="H4" s="10">
        <f>15*16</f>
        <v>240</v>
      </c>
      <c r="I4" s="11">
        <v>0</v>
      </c>
      <c r="J4" s="11">
        <v>600</v>
      </c>
      <c r="K4" s="11">
        <v>565.79999999999995</v>
      </c>
      <c r="L4" s="11">
        <v>250</v>
      </c>
      <c r="M4" s="11">
        <f>1420.4</f>
        <v>1420.4</v>
      </c>
      <c r="N4" s="11">
        <v>250</v>
      </c>
      <c r="O4" s="11">
        <v>0</v>
      </c>
      <c r="P4" s="11">
        <v>0</v>
      </c>
      <c r="Q4" s="12">
        <v>0</v>
      </c>
      <c r="R4" s="12">
        <f>ROUND(D4-E4-F4+G4+H4+I4+J4+O4+P4-Q4,2)</f>
        <v>28840</v>
      </c>
      <c r="S4" s="12">
        <f>R4+M4+N4</f>
        <v>30510.400000000001</v>
      </c>
      <c r="T4" s="13">
        <v>0.06</v>
      </c>
      <c r="U4" s="12">
        <f>S4*(1+T4)</f>
        <v>32341.024000000005</v>
      </c>
    </row>
    <row r="5" spans="1:21" s="4" customFormat="1" ht="17" customHeight="1">
      <c r="A5" s="20"/>
      <c r="B5" s="1"/>
      <c r="C5" s="1"/>
      <c r="D5" s="10"/>
      <c r="E5" s="10"/>
      <c r="F5" s="10"/>
      <c r="G5" s="10"/>
      <c r="H5" s="10"/>
      <c r="I5" s="11"/>
      <c r="J5" s="11"/>
      <c r="K5" s="11"/>
      <c r="L5" s="11"/>
      <c r="M5" s="11"/>
      <c r="N5" s="11"/>
      <c r="O5" s="11"/>
      <c r="P5" s="11"/>
      <c r="Q5" s="12"/>
      <c r="R5" s="12"/>
      <c r="S5" s="12"/>
      <c r="T5" s="12"/>
      <c r="U5" s="12"/>
    </row>
    <row r="6" spans="1:21" s="4" customFormat="1" ht="17" customHeight="1">
      <c r="A6" s="20"/>
      <c r="B6" s="1"/>
      <c r="C6" s="1"/>
      <c r="D6" s="10"/>
      <c r="E6" s="10"/>
      <c r="F6" s="10"/>
      <c r="G6" s="10"/>
      <c r="H6" s="10"/>
      <c r="I6" s="11"/>
      <c r="J6" s="11"/>
      <c r="K6" s="11"/>
      <c r="L6" s="11"/>
      <c r="M6" s="11"/>
      <c r="N6" s="11"/>
      <c r="O6" s="11"/>
      <c r="P6" s="11"/>
      <c r="Q6" s="12"/>
      <c r="R6" s="12"/>
      <c r="S6" s="12"/>
      <c r="T6" s="12"/>
      <c r="U6" s="12"/>
    </row>
    <row r="7" spans="1:21" s="14" customFormat="1" ht="17" customHeight="1">
      <c r="A7" s="20"/>
      <c r="B7" s="1"/>
      <c r="C7" s="1"/>
      <c r="D7" s="10"/>
      <c r="E7" s="10"/>
      <c r="F7" s="10"/>
      <c r="G7" s="10"/>
      <c r="H7" s="10"/>
      <c r="I7" s="11"/>
      <c r="J7" s="11"/>
      <c r="K7" s="11"/>
      <c r="L7" s="11"/>
      <c r="M7" s="11"/>
      <c r="N7" s="11"/>
      <c r="O7" s="11"/>
      <c r="P7" s="11"/>
      <c r="Q7" s="12"/>
      <c r="R7" s="12"/>
      <c r="S7" s="12"/>
      <c r="T7" s="12"/>
      <c r="U7" s="12"/>
    </row>
    <row r="8" spans="1:21" s="14" customFormat="1" ht="17" customHeight="1">
      <c r="A8" s="20"/>
      <c r="B8" s="2"/>
      <c r="C8" s="2"/>
      <c r="D8" s="10"/>
      <c r="E8" s="10"/>
      <c r="F8" s="10"/>
      <c r="G8" s="10"/>
      <c r="H8" s="10"/>
      <c r="I8" s="11"/>
      <c r="J8" s="11"/>
      <c r="K8" s="11"/>
      <c r="L8" s="11"/>
      <c r="M8" s="11"/>
      <c r="N8" s="11"/>
      <c r="O8" s="11"/>
      <c r="P8" s="11"/>
      <c r="Q8" s="12"/>
      <c r="R8" s="12"/>
      <c r="S8" s="12"/>
      <c r="T8" s="12"/>
      <c r="U8" s="12"/>
    </row>
    <row r="9" spans="1:21" s="14" customFormat="1" ht="17" customHeight="1">
      <c r="A9" s="20"/>
      <c r="B9" s="1"/>
      <c r="C9" s="1"/>
      <c r="D9" s="10"/>
      <c r="E9" s="10"/>
      <c r="F9" s="10"/>
      <c r="G9" s="10"/>
      <c r="H9" s="10"/>
      <c r="I9" s="11"/>
      <c r="J9" s="11"/>
      <c r="K9" s="11"/>
      <c r="L9" s="11"/>
      <c r="M9" s="11"/>
      <c r="N9" s="11"/>
      <c r="O9" s="11"/>
      <c r="P9" s="11"/>
      <c r="Q9" s="12"/>
      <c r="R9" s="12"/>
      <c r="S9" s="12"/>
      <c r="T9" s="12"/>
      <c r="U9" s="12"/>
    </row>
    <row r="10" spans="1:21">
      <c r="D10" s="5"/>
      <c r="E10" s="5"/>
      <c r="F10" s="5"/>
      <c r="G10" s="5"/>
      <c r="H10" s="5"/>
      <c r="Q10" s="5"/>
      <c r="R10" s="5"/>
      <c r="S10" s="5"/>
      <c r="T10" s="5"/>
      <c r="U10" s="5"/>
    </row>
    <row r="11" spans="1:21">
      <c r="D11" s="5"/>
      <c r="E11" s="5"/>
      <c r="F11" s="5"/>
      <c r="G11" s="5"/>
      <c r="H11" s="5"/>
      <c r="Q11" s="5"/>
      <c r="R11" s="5"/>
      <c r="S11" s="5"/>
      <c r="T11" s="5"/>
      <c r="U11" s="5"/>
    </row>
    <row r="23" spans="1:21" s="16" customFormat="1">
      <c r="A23" s="21"/>
      <c r="B23" s="15"/>
      <c r="C23" s="1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</row>
    <row r="24" spans="1:21" s="16" customFormat="1">
      <c r="A24" s="21"/>
      <c r="B24" s="15"/>
      <c r="C24" s="1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</row>
  </sheetData>
  <phoneticPr fontId="2" type="noConversion"/>
  <conditionalFormatting sqref="E1 E3 E5:E65195">
    <cfRule type="cellIs" dxfId="18" priority="50" stopIfTrue="1" operator="greaterThan">
      <formula>0</formula>
    </cfRule>
  </conditionalFormatting>
  <conditionalFormatting sqref="E2">
    <cfRule type="cellIs" dxfId="17" priority="20" stopIfTrue="1" operator="greaterThan">
      <formula>0</formula>
    </cfRule>
  </conditionalFormatting>
  <conditionalFormatting sqref="B2:C2">
    <cfRule type="duplicateValues" dxfId="16" priority="14"/>
  </conditionalFormatting>
  <conditionalFormatting sqref="B10:B1048576 B1">
    <cfRule type="duplicateValues" dxfId="15" priority="64"/>
  </conditionalFormatting>
  <conditionalFormatting sqref="B10:B1048576">
    <cfRule type="duplicateValues" dxfId="14" priority="67"/>
  </conditionalFormatting>
  <conditionalFormatting sqref="C10:C1048576 C1">
    <cfRule type="duplicateValues" dxfId="13" priority="71"/>
  </conditionalFormatting>
  <conditionalFormatting sqref="B5:B9">
    <cfRule type="duplicateValues" dxfId="12" priority="82"/>
  </conditionalFormatting>
  <conditionalFormatting sqref="B5:B9">
    <cfRule type="duplicateValues" dxfId="11" priority="83"/>
    <cfRule type="duplicateValues" dxfId="10" priority="84"/>
  </conditionalFormatting>
  <conditionalFormatting sqref="C5:C9">
    <cfRule type="duplicateValues" dxfId="9" priority="85"/>
  </conditionalFormatting>
  <conditionalFormatting sqref="B5:C9">
    <cfRule type="duplicateValues" dxfId="8" priority="88"/>
    <cfRule type="duplicateValues" dxfId="7" priority="89"/>
  </conditionalFormatting>
  <conditionalFormatting sqref="A2:A3 A5:A9">
    <cfRule type="duplicateValues" dxfId="6" priority="95"/>
  </conditionalFormatting>
  <conditionalFormatting sqref="A10:A1048576 A1">
    <cfRule type="duplicateValues" dxfId="5" priority="96"/>
  </conditionalFormatting>
  <conditionalFormatting sqref="A10:A1048576">
    <cfRule type="duplicateValues" dxfId="4" priority="98"/>
  </conditionalFormatting>
  <conditionalFormatting sqref="B3:C3">
    <cfRule type="duplicateValues" dxfId="3" priority="4"/>
  </conditionalFormatting>
  <conditionalFormatting sqref="E4">
    <cfRule type="cellIs" dxfId="2" priority="2" stopIfTrue="1" operator="greaterThan">
      <formula>0</formula>
    </cfRule>
  </conditionalFormatting>
  <conditionalFormatting sqref="A4">
    <cfRule type="duplicateValues" dxfId="1" priority="3"/>
  </conditionalFormatting>
  <conditionalFormatting sqref="B4:C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Microsoft Office 用户</cp:lastModifiedBy>
  <dcterms:created xsi:type="dcterms:W3CDTF">2022-01-04T09:46:50Z</dcterms:created>
  <dcterms:modified xsi:type="dcterms:W3CDTF">2022-03-03T08:15:41Z</dcterms:modified>
</cp:coreProperties>
</file>