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7"/>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 name="1.11-1.15" sheetId="8" r:id="rId8"/>
    <sheet name="1.18-1.22" sheetId="9" r:id="rId9"/>
  </sheets>
  <calcPr calcId="144525"/>
</workbook>
</file>

<file path=xl/sharedStrings.xml><?xml version="1.0" encoding="utf-8"?>
<sst xmlns="http://schemas.openxmlformats.org/spreadsheetml/2006/main" count="2458" uniqueCount="336">
  <si>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</si>
  <si>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</si>
  <si>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</si>
  <si>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</si>
  <si>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</si>
  <si>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</si>
  <si>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</si>
  <si>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</si>
  <si>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</si>
  <si>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</si>
  <si>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</si>
  <si>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</si>
  <si>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</si>
  <si>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</si>
  <si>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</si>
  <si>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</si>
  <si>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</si>
  <si>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</si>
  <si>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</si>
  <si>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</si>
  <si>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</si>
  <si>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</si>
  <si>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</si>
  <si>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</si>
  <si>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</si>
  <si>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</si>
  <si>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</si>
  <si>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</si>
  <si>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</si>
  <si>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</si>
  <si>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</si>
  <si>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</si>
  <si>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</si>
  <si>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</si>
  <si>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</si>
  <si>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</si>
  <si>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</si>
  <si>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</si>
  <si>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</si>
  <si>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</si>
  <si>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</si>
  <si>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</si>
  <si>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</si>
  <si>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</si>
  <si>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</si>
  <si>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</si>
  <si>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</si>
  <si>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</si>
  <si>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</si>
  <si>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</si>
  <si>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</si>
  <si>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</si>
  <si>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</si>
  <si>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</si>
  <si>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</si>
  <si>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</si>
  <si>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</si>
  <si>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</si>
  <si>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</si>
  <si>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</si>
  <si>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</si>
  <si>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</si>
  <si>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</si>
  <si>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</si>
  <si>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</si>
  <si>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</si>
  <si>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</si>
  <si>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</si>
  <si>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</si>
  <si>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</si>
  <si>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</si>
  <si>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</si>
  <si>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</si>
  <si>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</si>
  <si>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</si>
  <si>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</si>
  <si>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</si>
  <si>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</si>
  <si>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</si>
  <si>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</si>
  <si>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</si>
  <si>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</si>
  <si>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</si>
  <si>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</si>
  <si>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</si>
  <si>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</si>
  <si>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</si>
  <si>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</si>
  <si>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</si>
  <si>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</si>
  <si>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</si>
  <si>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</si>
  <si>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</si>
  <si>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</si>
  <si>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</si>
  <si>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</si>
  <si>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</si>
  <si>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</si>
  <si>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</si>
  <si>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</si>
  <si>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</si>
  <si>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</si>
  <si>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</si>
  <si>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</si>
  <si>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</si>
  <si>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</si>
  <si>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</si>
  <si>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</si>
  <si>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</si>
  <si>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</si>
  <si>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</si>
  <si>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</si>
  <si>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</si>
  <si>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</si>
  <si>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</si>
  <si>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</si>
  <si>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</si>
  <si>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</si>
  <si>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</si>
  <si>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</si>
  <si>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</si>
  <si>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</si>
  <si>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</si>
  <si>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</si>
  <si>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</si>
  <si>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</si>
  <si>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</si>
  <si>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</si>
  <si>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</si>
  <si>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</si>
  <si>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</si>
  <si>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</si>
  <si>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</si>
  <si>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</si>
  <si>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</si>
  <si>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</si>
  <si>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</si>
  <si>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</si>
  <si>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</si>
  <si>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</si>
  <si>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</si>
  <si>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</si>
  <si>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</si>
  <si>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</si>
  <si>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</si>
  <si>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</si>
  <si>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</si>
  <si>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</si>
  <si>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</si>
  <si>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</si>
  <si>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</si>
  <si>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</si>
  <si>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</si>
  <si>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</si>
  <si>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</si>
  <si>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</si>
  <si>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</si>
  <si>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</si>
  <si>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</si>
  <si>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</si>
  <si>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</si>
  <si>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</si>
  <si>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</si>
  <si>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</si>
  <si>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</si>
  <si>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</si>
  <si>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</si>
  <si>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</si>
  <si>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</si>
  <si>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</si>
  <si>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</si>
  <si>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</si>
  <si>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</si>
  <si>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</si>
  <si>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</si>
  <si>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</si>
  <si>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</si>
  <si>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</si>
  <si>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</si>
  <si>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</si>
  <si>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</si>
  <si>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</si>
  <si>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</si>
  <si>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</si>
  <si>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</si>
  <si>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</si>
  <si>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</si>
  <si>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</si>
  <si>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</si>
  <si>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</si>
  <si>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</si>
  <si>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</si>
  <si>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</si>
  <si>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</si>
  <si>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</si>
  <si>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</si>
  <si>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</si>
  <si>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</si>
  <si>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</si>
  <si>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</si>
  <si>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</si>
  <si>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</si>
  <si>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</si>
  <si>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</si>
  <si>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</si>
  <si>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</si>
  <si>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</si>
  <si>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</si>
  <si>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</si>
  <si>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</si>
  <si>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</si>
  <si>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</si>
  <si>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</si>
  <si>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</si>
  <si>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</si>
  <si>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</si>
  <si>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</si>
  <si>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</si>
  <si>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</si>
  <si>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</si>
  <si>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</si>
  <si>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</si>
  <si>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</si>
  <si>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</si>
  <si>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</si>
  <si>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</si>
  <si>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</si>
  <si>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</si>
  <si>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</si>
  <si>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</si>
  <si>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</si>
  <si>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</si>
  <si>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</si>
  <si>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</si>
  <si>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</si>
  <si>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</si>
  <si>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</si>
  <si>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</si>
  <si>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</si>
  <si>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</si>
  <si>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</si>
  <si>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</si>
  <si>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</si>
  <si>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</si>
  <si>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</si>
  <si>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</si>
  <si>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</si>
  <si>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</si>
  <si>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</si>
  <si>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</si>
  <si>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</si>
  <si>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</si>
  <si>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</si>
  <si>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</si>
  <si>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</si>
  <si>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</si>
  <si>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</si>
  <si>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2020中国进出口银行新数据中心高端存储阵列设备采购项目采购合同</t>
  </si>
  <si>
    <t>数创物联（北京）信息技术公司</t>
  </si>
  <si>
    <t>ACL20023</t>
  </si>
  <si>
    <t>履约保证金</t>
  </si>
  <si>
    <t>中国烟草总公司内蒙古自治区公司</t>
  </si>
  <si>
    <t>SCL20022-C1</t>
  </si>
  <si>
    <t>创云融达</t>
  </si>
  <si>
    <t>菲利华</t>
  </si>
  <si>
    <t>内蒙分公司</t>
  </si>
  <si>
    <t>12月工资</t>
  </si>
  <si>
    <t>ACL20001-C5</t>
  </si>
  <si>
    <t>荣智车联</t>
  </si>
  <si>
    <t>房租（金泉大厦）</t>
  </si>
  <si>
    <t>SCL20022-C3</t>
  </si>
  <si>
    <t>金乌云翼科技（天津）有限公司</t>
  </si>
  <si>
    <t>ACL20012-C0</t>
  </si>
  <si>
    <t>2020企业数据中心项目（第四标段：数据门户）</t>
  </si>
  <si>
    <t>海南苏河汇电子商务服务有限公司</t>
  </si>
  <si>
    <t>ACL20012</t>
  </si>
  <si>
    <t>苏州和融智慧信息技术有限公司</t>
  </si>
  <si>
    <t>退保证金</t>
  </si>
  <si>
    <t>永泽建设工程咨询有限公司</t>
  </si>
  <si>
    <t>中钢招标有限责任公司</t>
  </si>
  <si>
    <t>21.1.4开票</t>
  </si>
  <si>
    <t>SCL21001</t>
  </si>
  <si>
    <t>2021年移动应用升级改造</t>
  </si>
  <si>
    <t>21.1.8开票</t>
  </si>
  <si>
    <t>中通服咨询设计研究院有限公司</t>
  </si>
  <si>
    <t>增值税及附加、印花税等</t>
  </si>
  <si>
    <t>还贷款及利息</t>
  </si>
  <si>
    <t>建行</t>
  </si>
  <si>
    <t>SCL20016</t>
  </si>
  <si>
    <t>2020宁波工程学院闪讯末梢维护业务外包合同</t>
  </si>
  <si>
    <t>社保</t>
  </si>
  <si>
    <t>SCL19008-C1</t>
  </si>
  <si>
    <t>2019 301信息化设备运维服务外包合同</t>
  </si>
  <si>
    <t>SCL21001-C1</t>
  </si>
  <si>
    <t>SCL20023-C1</t>
  </si>
  <si>
    <t>2020万般创联技术服务合同</t>
  </si>
  <si>
    <t>北京国信网联科技有限公司</t>
  </si>
  <si>
    <t>中信国际招标有限公司</t>
  </si>
  <si>
    <t>北京艾特永益科技有限公司</t>
  </si>
  <si>
    <t>北京卓信智恒数据科技股份有限公司</t>
  </si>
  <si>
    <t>SCL19008</t>
  </si>
  <si>
    <t>浙江纺织服装职业技术学院零余额专户</t>
  </si>
  <si>
    <t xml:space="preserve">                      </t>
  </si>
  <si>
    <t>中科信工程咨询（北京）有限责任公司</t>
  </si>
  <si>
    <t>河南中烟工业有限责任公司</t>
  </si>
  <si>
    <t>SCL20023</t>
  </si>
  <si>
    <t>北京万般上品安全技术有限公司</t>
  </si>
  <si>
    <t>其中：2019年审计调整调增</t>
  </si>
  <si>
    <t>20年发生缺发票调减（装修费）</t>
  </si>
  <si>
    <t>20年发生缺发票调减（租赁费）</t>
  </si>
  <si>
    <t>2020年前收入</t>
  </si>
  <si>
    <t>部分工资（明易达）调减</t>
  </si>
  <si>
    <t>2020年收入</t>
  </si>
  <si>
    <t>其中：自主收入</t>
  </si>
  <si>
    <t>牛吧2019年未开发票20年开</t>
  </si>
  <si>
    <t>共计</t>
  </si>
  <si>
    <t>实际利润</t>
  </si>
  <si>
    <t>资产（列举主要科目）</t>
  </si>
  <si>
    <t>银行存款</t>
  </si>
  <si>
    <t>应收账款</t>
  </si>
  <si>
    <t>齐商银行38.5万/荣联39万/联合网通天津38.16万/北京基调1.8万/内蒙古昆明卷烟14.25万/乌鲁木齐创慧12.5万/中阳信达9万/山西阳泉2.11万/浙江纺织9.5万/广东中烟3.7万/苏州和融2.2万等</t>
  </si>
  <si>
    <t>列举主要几个</t>
  </si>
  <si>
    <t>预付账款</t>
  </si>
  <si>
    <t xml:space="preserve">东华3.17万（预付中标服务费）/河北赵小马2.8万/新疆金浩7.08万/金泉大厦房租30.85万等
</t>
  </si>
  <si>
    <t>其他应收款等</t>
  </si>
  <si>
    <t>押金、保证金、标书费、履约保证金等
（东华软件35.5万/中钢招标80万/郴州卷烟9.01万/常德16.54万/艾特永益2万/内蒙古数熹20万/北京信息安全测评8.96万/中科信工程咨询3.3万/永泽建设10万/河南中烟8万/宁波工正2.5万等）</t>
  </si>
  <si>
    <t>负债（列举主要科目）</t>
  </si>
  <si>
    <t>短期借款</t>
  </si>
  <si>
    <t>北京银行200万，建行200万</t>
  </si>
  <si>
    <t>应付账款</t>
  </si>
  <si>
    <t xml:space="preserve">宁波爱特佳33.88万/北京恒鑫8.96万/数创物联530万/山东开物6.12万/金乌云翼301.35万/北京远禾9.6万/荣智车联25万/天津瀚海35.87万/创云融达805万等
</t>
  </si>
  <si>
    <t>预收账款</t>
  </si>
  <si>
    <t>凯美瑞德半年（20.12.19-21.6.19）房租租金</t>
  </si>
  <si>
    <t>其他应付款等</t>
  </si>
  <si>
    <t xml:space="preserve">创云融达80万/申晖37.5万/凯美瑞德房租押金3.18万/山东开物30.75万/孟天骄8万/文烁威7.08万等
</t>
  </si>
  <si>
    <t>请尽快把发票开来，否则就要缴税</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</si>
</sst>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8">
    <font>
      <sz val="11"/>
      <color theme="1"/>
      <name val="宋体"/>
      <charset val="134"/>
      <scheme val="minor"/>
    </font>
    <font>
      <b/>
      <sz val="11"/>
      <color rgb="FFFF0000"/>
      <name val="宋体"/>
      <charset val="134"/>
      <scheme val="minor"/>
    </font>
    <font>
      <b/>
      <sz val="11"/>
      <color theme="1"/>
      <name val="宋体"/>
      <charset val="134"/>
      <scheme val="minor"/>
    </font>
    <font>
      <sz val="9"/>
      <color rgb="FF555555"/>
      <name val="Helvetica"/>
      <charset val="134"/>
    </font>
    <font>
      <sz val="10"/>
      <color rgb="FF555555"/>
      <name val="宋体"/>
      <charset val="134"/>
      <scheme val="major"/>
    </font>
    <font>
      <sz val="10"/>
      <color theme="1"/>
      <name val="宋体"/>
      <charset val="134"/>
      <scheme val="major"/>
    </font>
    <font>
      <sz val="10"/>
      <color theme="1"/>
      <name val="宋体"/>
      <charset val="134"/>
      <scheme val="minor"/>
    </font>
    <font>
      <sz val="9"/>
      <color indexed="8"/>
      <name val="微软雅黑"/>
      <charset val="134"/>
    </font>
    <font>
      <b/>
      <sz val="11"/>
      <name val="宋体"/>
      <charset val="134"/>
      <scheme val="minor"/>
    </font>
    <font>
      <sz val="11"/>
      <color theme="1"/>
      <name val="宋体"/>
      <charset val="0"/>
      <scheme val="minor"/>
    </font>
    <font>
      <b/>
      <sz val="11"/>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40">
    <fill>
      <patternFill patternType="none"/>
    </fill>
    <fill>
      <patternFill patternType="gray125"/>
    </fill>
    <fill>
      <patternFill patternType="solid">
        <fgColor theme="4" tint="0.599993896298105"/>
        <bgColor indexed="64"/>
      </patternFill>
    </fill>
    <fill>
      <patternFill patternType="solid">
        <fgColor theme="9" tint="-0.25"/>
        <bgColor indexed="64"/>
      </patternFill>
    </fill>
    <fill>
      <patternFill patternType="solid">
        <fgColor theme="6" tint="0.8"/>
        <bgColor indexed="64"/>
      </patternFill>
    </fill>
    <fill>
      <patternFill patternType="solid">
        <fgColor rgb="FFFFFF0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18"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13" applyNumberFormat="0" applyFont="0" applyAlignment="0" applyProtection="0">
      <alignment vertical="center"/>
    </xf>
    <xf numFmtId="0" fontId="12" fillId="15"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16" applyNumberFormat="0" applyFill="0" applyAlignment="0" applyProtection="0">
      <alignment vertical="center"/>
    </xf>
    <xf numFmtId="0" fontId="20" fillId="0" borderId="16" applyNumberFormat="0" applyFill="0" applyAlignment="0" applyProtection="0">
      <alignment vertical="center"/>
    </xf>
    <xf numFmtId="0" fontId="12" fillId="19" borderId="0" applyNumberFormat="0" applyBorder="0" applyAlignment="0" applyProtection="0">
      <alignment vertical="center"/>
    </xf>
    <xf numFmtId="0" fontId="10" fillId="0" borderId="11" applyNumberFormat="0" applyFill="0" applyAlignment="0" applyProtection="0">
      <alignment vertical="center"/>
    </xf>
    <xf numFmtId="0" fontId="12" fillId="31" borderId="0" applyNumberFormat="0" applyBorder="0" applyAlignment="0" applyProtection="0">
      <alignment vertical="center"/>
    </xf>
    <xf numFmtId="0" fontId="23" fillId="28" borderId="17" applyNumberFormat="0" applyAlignment="0" applyProtection="0">
      <alignment vertical="center"/>
    </xf>
    <xf numFmtId="0" fontId="27" fillId="28" borderId="14" applyNumberFormat="0" applyAlignment="0" applyProtection="0">
      <alignment vertical="center"/>
    </xf>
    <xf numFmtId="0" fontId="19" fillId="24" borderId="15" applyNumberFormat="0" applyAlignment="0" applyProtection="0">
      <alignment vertical="center"/>
    </xf>
    <xf numFmtId="0" fontId="9" fillId="30" borderId="0" applyNumberFormat="0" applyBorder="0" applyAlignment="0" applyProtection="0">
      <alignment vertical="center"/>
    </xf>
    <xf numFmtId="0" fontId="12" fillId="18" borderId="0" applyNumberFormat="0" applyBorder="0" applyAlignment="0" applyProtection="0">
      <alignment vertical="center"/>
    </xf>
    <xf numFmtId="0" fontId="26" fillId="0" borderId="18" applyNumberFormat="0" applyFill="0" applyAlignment="0" applyProtection="0">
      <alignment vertical="center"/>
    </xf>
    <xf numFmtId="0" fontId="14" fillId="0" borderId="12" applyNumberFormat="0" applyFill="0" applyAlignment="0" applyProtection="0">
      <alignment vertical="center"/>
    </xf>
    <xf numFmtId="0" fontId="15" fillId="17" borderId="0" applyNumberFormat="0" applyBorder="0" applyAlignment="0" applyProtection="0">
      <alignment vertical="center"/>
    </xf>
    <xf numFmtId="0" fontId="22" fillId="27" borderId="0" applyNumberFormat="0" applyBorder="0" applyAlignment="0" applyProtection="0">
      <alignment vertical="center"/>
    </xf>
    <xf numFmtId="0" fontId="9" fillId="33" borderId="0" applyNumberFormat="0" applyBorder="0" applyAlignment="0" applyProtection="0">
      <alignment vertical="center"/>
    </xf>
    <xf numFmtId="0" fontId="12" fillId="26"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12" fillId="32" borderId="0" applyNumberFormat="0" applyBorder="0" applyAlignment="0" applyProtection="0">
      <alignment vertical="center"/>
    </xf>
    <xf numFmtId="0" fontId="12" fillId="12" borderId="0" applyNumberFormat="0" applyBorder="0" applyAlignment="0" applyProtection="0">
      <alignment vertical="center"/>
    </xf>
    <xf numFmtId="0" fontId="9" fillId="14" borderId="0" applyNumberFormat="0" applyBorder="0" applyAlignment="0" applyProtection="0">
      <alignment vertical="center"/>
    </xf>
    <xf numFmtId="0" fontId="9" fillId="35" borderId="0" applyNumberFormat="0" applyBorder="0" applyAlignment="0" applyProtection="0">
      <alignment vertical="center"/>
    </xf>
    <xf numFmtId="0" fontId="12" fillId="29" borderId="0" applyNumberFormat="0" applyBorder="0" applyAlignment="0" applyProtection="0">
      <alignment vertical="center"/>
    </xf>
    <xf numFmtId="0" fontId="9" fillId="36" borderId="0" applyNumberFormat="0" applyBorder="0" applyAlignment="0" applyProtection="0">
      <alignment vertical="center"/>
    </xf>
    <xf numFmtId="0" fontId="12" fillId="34" borderId="0" applyNumberFormat="0" applyBorder="0" applyAlignment="0" applyProtection="0">
      <alignment vertical="center"/>
    </xf>
    <xf numFmtId="0" fontId="12" fillId="37" borderId="0" applyNumberFormat="0" applyBorder="0" applyAlignment="0" applyProtection="0">
      <alignment vertical="center"/>
    </xf>
    <xf numFmtId="0" fontId="9" fillId="39" borderId="0" applyNumberFormat="0" applyBorder="0" applyAlignment="0" applyProtection="0">
      <alignment vertical="center"/>
    </xf>
    <xf numFmtId="0" fontId="12" fillId="38" borderId="0" applyNumberFormat="0" applyBorder="0" applyAlignment="0" applyProtection="0">
      <alignment vertical="center"/>
    </xf>
    <xf numFmtId="0" fontId="0" fillId="0" borderId="0"/>
  </cellStyleXfs>
  <cellXfs count="73">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0" fillId="0" borderId="1" xfId="0" applyFont="1" applyFill="1" applyBorder="1" applyAlignment="1"/>
    <xf numFmtId="0" fontId="3" fillId="0" borderId="0" xfId="0" applyFont="1"/>
    <xf numFmtId="0" fontId="4" fillId="0" borderId="1" xfId="0" applyFont="1" applyFill="1" applyBorder="1" applyAlignment="1"/>
    <xf numFmtId="0" fontId="0" fillId="0" borderId="1" xfId="0" applyBorder="1"/>
    <xf numFmtId="0" fontId="0" fillId="0" borderId="2" xfId="0" applyFont="1" applyBorder="1" applyAlignment="1">
      <alignment horizontal="center"/>
    </xf>
    <xf numFmtId="0" fontId="0" fillId="0" borderId="3" xfId="0" applyFont="1" applyBorder="1" applyAlignment="1">
      <alignment horizontal="center"/>
    </xf>
    <xf numFmtId="0" fontId="5" fillId="0" borderId="1" xfId="0" applyFont="1" applyFill="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1" xfId="49" applyFont="1" applyBorder="1"/>
    <xf numFmtId="0" fontId="2" fillId="0" borderId="4" xfId="49" applyFont="1" applyBorder="1" applyAlignment="1">
      <alignment horizontal="center"/>
    </xf>
    <xf numFmtId="0" fontId="0" fillId="0" borderId="4" xfId="49" applyBorder="1" applyAlignment="1">
      <alignment horizontal="center"/>
    </xf>
    <xf numFmtId="0" fontId="0" fillId="0" borderId="1" xfId="49" applyFont="1" applyBorder="1"/>
    <xf numFmtId="0" fontId="2" fillId="0" borderId="5" xfId="49" applyFont="1" applyBorder="1" applyAlignment="1">
      <alignment horizontal="center"/>
    </xf>
    <xf numFmtId="0" fontId="0" fillId="0" borderId="5" xfId="49" applyBorder="1" applyAlignment="1">
      <alignment horizontal="center"/>
    </xf>
    <xf numFmtId="0" fontId="0" fillId="0" borderId="1" xfId="49" applyBorder="1"/>
    <xf numFmtId="0" fontId="2" fillId="0" borderId="6" xfId="49" applyFont="1" applyBorder="1" applyAlignment="1">
      <alignment horizontal="center"/>
    </xf>
    <xf numFmtId="0" fontId="0" fillId="0" borderId="6" xfId="49" applyBorder="1" applyAlignment="1">
      <alignment horizontal="center"/>
    </xf>
    <xf numFmtId="0" fontId="0" fillId="3" borderId="1" xfId="0" applyFill="1" applyBorder="1"/>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1" fillId="2" borderId="2"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0" fontId="6" fillId="0" borderId="1" xfId="49" applyFont="1" applyBorder="1"/>
    <xf numFmtId="0" fontId="6" fillId="0" borderId="1" xfId="0" applyFont="1" applyBorder="1"/>
    <xf numFmtId="0" fontId="0" fillId="0" borderId="1" xfId="0" applyBorder="1" applyAlignment="1">
      <alignment wrapText="1"/>
    </xf>
    <xf numFmtId="0" fontId="1" fillId="2" borderId="3" xfId="0" applyFont="1" applyFill="1" applyBorder="1" applyAlignment="1">
      <alignment horizontal="left"/>
    </xf>
    <xf numFmtId="14" fontId="0" fillId="0" borderId="1" xfId="0" applyNumberFormat="1" applyFont="1" applyFill="1" applyBorder="1" applyAlignment="1"/>
    <xf numFmtId="4" fontId="7" fillId="0" borderId="8" xfId="0" applyNumberFormat="1" applyFont="1" applyFill="1" applyBorder="1" applyAlignment="1">
      <alignment vertical="center"/>
    </xf>
    <xf numFmtId="0" fontId="0" fillId="0" borderId="0" xfId="0" applyFont="1" applyFill="1" applyAlignment="1"/>
    <xf numFmtId="176" fontId="0" fillId="4" borderId="1" xfId="0" applyNumberFormat="1" applyFill="1" applyBorder="1"/>
    <xf numFmtId="14" fontId="2" fillId="2" borderId="1" xfId="0" applyNumberFormat="1" applyFont="1" applyFill="1" applyBorder="1"/>
    <xf numFmtId="0" fontId="3" fillId="4" borderId="1" xfId="0" applyFont="1" applyFill="1" applyBorder="1"/>
    <xf numFmtId="0" fontId="2" fillId="0" borderId="9" xfId="0" applyFont="1" applyBorder="1" applyAlignment="1">
      <alignment horizontal="left"/>
    </xf>
    <xf numFmtId="0" fontId="2" fillId="0" borderId="10" xfId="0" applyFont="1" applyBorder="1" applyAlignment="1">
      <alignment horizontal="left"/>
    </xf>
    <xf numFmtId="0" fontId="2" fillId="5" borderId="1" xfId="0" applyFont="1" applyFill="1" applyBorder="1" applyAlignment="1"/>
    <xf numFmtId="0" fontId="2" fillId="0" borderId="1" xfId="0" applyFont="1" applyBorder="1" applyAlignment="1">
      <alignment horizontal="center"/>
    </xf>
    <xf numFmtId="0" fontId="2" fillId="5" borderId="2" xfId="0" applyFont="1" applyFill="1" applyBorder="1" applyAlignment="1"/>
    <xf numFmtId="0" fontId="2" fillId="0" borderId="7" xfId="0" applyFont="1" applyBorder="1" applyAlignment="1">
      <alignment horizontal="center"/>
    </xf>
    <xf numFmtId="0" fontId="0" fillId="0" borderId="2"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8" fillId="0" borderId="1" xfId="0" applyFont="1" applyBorder="1"/>
    <xf numFmtId="0" fontId="8" fillId="0" borderId="2"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8" fillId="0" borderId="3" xfId="0" applyFont="1" applyBorder="1" applyAlignment="1">
      <alignment horizontal="center"/>
    </xf>
    <xf numFmtId="0" fontId="1" fillId="0" borderId="3" xfId="0" applyFont="1" applyBorder="1" applyAlignment="1">
      <alignment horizontal="center"/>
    </xf>
    <xf numFmtId="0" fontId="2" fillId="6" borderId="1" xfId="0" applyFont="1" applyFill="1" applyBorder="1"/>
    <xf numFmtId="0" fontId="0" fillId="0" borderId="1" xfId="0" applyBorder="1" applyAlignment="1">
      <alignment horizontal="center"/>
    </xf>
    <xf numFmtId="0" fontId="1" fillId="0" borderId="0" xfId="0" applyFont="1"/>
    <xf numFmtId="0" fontId="0" fillId="7" borderId="0" xfId="0" applyFill="1"/>
    <xf numFmtId="0" fontId="0" fillId="8" borderId="1" xfId="0" applyFill="1" applyBorder="1"/>
    <xf numFmtId="0" fontId="0" fillId="7" borderId="1" xfId="0" applyFill="1" applyBorder="1"/>
    <xf numFmtId="0" fontId="2" fillId="6" borderId="5" xfId="0" applyFont="1" applyFill="1" applyBorder="1"/>
    <xf numFmtId="14" fontId="0" fillId="0" borderId="1" xfId="0" applyNumberFormat="1" applyBorder="1"/>
    <xf numFmtId="0" fontId="0" fillId="9"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9"/>
      <c r="I3" s="9"/>
    </row>
    <row r="4" spans="3:9">
      <c r="C4" s="53"/>
      <c r="D4" s="53" t="s">
        <v>1</v>
      </c>
      <c r="E4" s="53" t="s">
        <v>2</v>
      </c>
      <c r="F4" s="53" t="s">
        <v>3</v>
      </c>
      <c r="G4" s="53" t="s">
        <v>4</v>
      </c>
      <c r="H4" s="54"/>
      <c r="I4" s="54"/>
    </row>
    <row r="5" spans="3:9">
      <c r="C5" s="4" t="s">
        <v>5</v>
      </c>
      <c r="D5" s="9"/>
      <c r="E5" s="9"/>
      <c r="F5" s="9"/>
      <c r="G5" s="9"/>
      <c r="H5" s="9"/>
      <c r="I5" s="9"/>
    </row>
    <row r="6" spans="3:9">
      <c r="C6" s="4" t="s">
        <v>6</v>
      </c>
      <c r="D6" s="9"/>
      <c r="E6" s="9"/>
      <c r="F6" s="9"/>
      <c r="G6" s="9"/>
      <c r="H6" s="9"/>
      <c r="I6" s="9"/>
    </row>
    <row r="7" spans="3:9">
      <c r="C7" s="4" t="s">
        <v>7</v>
      </c>
      <c r="D7" s="9"/>
      <c r="E7" s="9"/>
      <c r="F7" s="9"/>
      <c r="G7" s="9"/>
      <c r="H7" s="9"/>
      <c r="I7" s="9"/>
    </row>
    <row r="8" spans="3:9">
      <c r="C8" s="4" t="s">
        <v>8</v>
      </c>
      <c r="D8" s="9"/>
      <c r="E8" s="9"/>
      <c r="F8" s="9"/>
      <c r="G8" s="9"/>
      <c r="H8" s="9"/>
      <c r="I8" s="9"/>
    </row>
    <row r="9" spans="3:9">
      <c r="C9" s="4" t="s">
        <v>9</v>
      </c>
      <c r="D9" s="9"/>
      <c r="E9" s="9"/>
      <c r="F9" s="9"/>
      <c r="G9" s="9"/>
      <c r="H9" s="9"/>
      <c r="I9" s="9"/>
    </row>
    <row r="10" spans="3:9">
      <c r="C10" s="4" t="s">
        <v>10</v>
      </c>
      <c r="D10" s="9"/>
      <c r="E10" s="9"/>
      <c r="F10" s="9"/>
      <c r="G10" s="9"/>
      <c r="H10" s="9"/>
      <c r="I10" s="9"/>
    </row>
    <row r="11" spans="3:9">
      <c r="C11" s="32" t="s">
        <v>11</v>
      </c>
      <c r="D11" s="33"/>
      <c r="E11" s="33"/>
      <c r="F11" s="33"/>
      <c r="G11" s="33"/>
      <c r="H11" s="33"/>
      <c r="I11" s="39"/>
    </row>
    <row r="12" spans="3:9">
      <c r="C12" s="55"/>
      <c r="D12" s="4" t="s">
        <v>12</v>
      </c>
      <c r="E12" s="4" t="s">
        <v>13</v>
      </c>
      <c r="F12" s="4" t="s">
        <v>14</v>
      </c>
      <c r="G12" s="4" t="s">
        <v>15</v>
      </c>
      <c r="H12" s="9"/>
      <c r="I12" s="9"/>
    </row>
    <row r="13" spans="3:9">
      <c r="C13" s="56" t="s">
        <v>16</v>
      </c>
      <c r="D13" s="9"/>
      <c r="E13" s="9"/>
      <c r="F13" s="9"/>
      <c r="G13" s="9"/>
      <c r="H13" s="9"/>
      <c r="I13" s="9"/>
    </row>
    <row r="14" spans="3:9">
      <c r="C14" s="56"/>
      <c r="D14" s="49" t="s">
        <v>17</v>
      </c>
      <c r="E14" s="49"/>
      <c r="F14" s="49" t="s">
        <v>18</v>
      </c>
      <c r="G14" s="49"/>
      <c r="H14" s="4" t="s">
        <v>19</v>
      </c>
      <c r="I14" s="4"/>
    </row>
    <row r="15" spans="3:9">
      <c r="C15" s="56"/>
      <c r="D15" s="49" t="s">
        <v>20</v>
      </c>
      <c r="E15" s="49" t="s">
        <v>21</v>
      </c>
      <c r="F15" s="49" t="s">
        <v>20</v>
      </c>
      <c r="G15" s="49" t="s">
        <v>21</v>
      </c>
      <c r="H15" s="49" t="s">
        <v>22</v>
      </c>
      <c r="I15" s="49" t="s">
        <v>23</v>
      </c>
    </row>
    <row r="16" spans="3:9">
      <c r="C16" s="56" t="s">
        <v>24</v>
      </c>
      <c r="D16" s="9"/>
      <c r="E16" s="9"/>
      <c r="F16" s="9"/>
      <c r="G16" s="9"/>
      <c r="H16" s="9"/>
      <c r="I16" s="9"/>
    </row>
    <row r="17" spans="3:9">
      <c r="C17" s="32" t="s">
        <v>25</v>
      </c>
      <c r="D17" s="33"/>
      <c r="E17" s="33"/>
      <c r="F17" s="33"/>
      <c r="G17" s="33"/>
      <c r="H17" s="33"/>
      <c r="I17" s="39"/>
    </row>
    <row r="18" spans="3:9">
      <c r="C18" s="57" t="s">
        <v>26</v>
      </c>
      <c r="D18" s="58"/>
      <c r="E18" s="58"/>
      <c r="F18" s="58"/>
      <c r="G18" s="58"/>
      <c r="H18" s="58"/>
      <c r="I18" s="62"/>
    </row>
    <row r="19" spans="3:9">
      <c r="C19" s="59" t="s">
        <v>27</v>
      </c>
      <c r="D19" s="59" t="s">
        <v>28</v>
      </c>
      <c r="E19" s="59" t="s">
        <v>29</v>
      </c>
      <c r="F19" s="59" t="s">
        <v>30</v>
      </c>
      <c r="G19" s="59" t="s">
        <v>31</v>
      </c>
      <c r="H19" s="59" t="s">
        <v>32</v>
      </c>
      <c r="I19" s="59" t="s">
        <v>33</v>
      </c>
    </row>
    <row r="20" spans="3:9">
      <c r="C20" s="9"/>
      <c r="D20" s="9"/>
      <c r="E20" s="9"/>
      <c r="F20" s="9"/>
      <c r="G20" s="9"/>
      <c r="H20" s="9"/>
      <c r="I20" s="9"/>
    </row>
    <row r="21" spans="3:9">
      <c r="C21" s="9"/>
      <c r="D21" s="9"/>
      <c r="E21" s="9"/>
      <c r="F21" s="9"/>
      <c r="G21" s="9"/>
      <c r="H21" s="9"/>
      <c r="I21" s="9"/>
    </row>
    <row r="22" spans="3:9">
      <c r="C22" s="57" t="s">
        <v>34</v>
      </c>
      <c r="D22" s="58"/>
      <c r="E22" s="58"/>
      <c r="F22" s="58"/>
      <c r="G22" s="58"/>
      <c r="H22" s="58"/>
      <c r="I22" s="62"/>
    </row>
    <row r="23" spans="3:9">
      <c r="C23" s="59" t="s">
        <v>27</v>
      </c>
      <c r="D23" s="59" t="s">
        <v>28</v>
      </c>
      <c r="E23" s="59" t="s">
        <v>29</v>
      </c>
      <c r="F23" s="59" t="s">
        <v>30</v>
      </c>
      <c r="G23" s="59" t="s">
        <v>31</v>
      </c>
      <c r="H23" s="58" t="s">
        <v>35</v>
      </c>
      <c r="I23" s="62" t="s">
        <v>33</v>
      </c>
    </row>
    <row r="24" spans="3:9">
      <c r="C24" s="59"/>
      <c r="D24" s="59"/>
      <c r="E24" s="59"/>
      <c r="F24" s="59"/>
      <c r="G24" s="59"/>
      <c r="H24" s="59"/>
      <c r="I24" s="59"/>
    </row>
    <row r="25" spans="3:9">
      <c r="C25" s="9"/>
      <c r="D25" s="9"/>
      <c r="E25" s="9"/>
      <c r="F25" s="9"/>
      <c r="G25" s="9"/>
      <c r="H25" s="9"/>
      <c r="I25" s="9"/>
    </row>
    <row r="26" spans="3:9">
      <c r="C26" s="56"/>
      <c r="D26" s="9"/>
      <c r="E26" s="9"/>
      <c r="F26" s="9"/>
      <c r="G26" s="9"/>
      <c r="H26" s="9"/>
      <c r="I26" s="9"/>
    </row>
    <row r="27" spans="3:9">
      <c r="C27" s="60"/>
      <c r="D27" s="61"/>
      <c r="E27" s="61"/>
      <c r="F27" s="61"/>
      <c r="G27" s="61"/>
      <c r="H27" s="61"/>
      <c r="I27" s="63"/>
    </row>
    <row r="28" spans="3:9">
      <c r="C28" s="32" t="s">
        <v>36</v>
      </c>
      <c r="D28" s="33"/>
      <c r="E28" s="33"/>
      <c r="F28" s="33"/>
      <c r="G28" s="33"/>
      <c r="H28" s="33"/>
      <c r="I28" s="39"/>
    </row>
    <row r="29" spans="3:9">
      <c r="C29" s="55"/>
      <c r="D29" s="9"/>
      <c r="E29" s="9"/>
      <c r="F29" s="9"/>
      <c r="G29" s="9"/>
      <c r="H29" s="9"/>
      <c r="I29" s="9"/>
    </row>
    <row r="30" spans="3:9">
      <c r="C30" s="55" t="s">
        <v>27</v>
      </c>
      <c r="D30" s="4" t="s">
        <v>37</v>
      </c>
      <c r="E30" s="4" t="s">
        <v>38</v>
      </c>
      <c r="F30" s="4" t="s">
        <v>39</v>
      </c>
      <c r="G30" s="4" t="s">
        <v>40</v>
      </c>
      <c r="H30" s="4" t="s">
        <v>41</v>
      </c>
      <c r="I30" s="4"/>
    </row>
    <row r="31" spans="3:9">
      <c r="C31" s="55"/>
      <c r="D31" s="9"/>
      <c r="E31" s="9"/>
      <c r="F31" s="9"/>
      <c r="G31" s="9"/>
      <c r="H31" s="9"/>
      <c r="I31" s="9"/>
    </row>
    <row r="32" spans="3:9">
      <c r="C32" s="55"/>
      <c r="D32" s="9"/>
      <c r="E32" s="9"/>
      <c r="F32" s="9"/>
      <c r="G32" s="9"/>
      <c r="H32" s="9"/>
      <c r="I32" s="9"/>
    </row>
    <row r="33" spans="3:9">
      <c r="C33" s="55"/>
      <c r="D33" s="9"/>
      <c r="E33" s="9"/>
      <c r="F33" s="9"/>
      <c r="G33" s="9"/>
      <c r="H33" s="9"/>
      <c r="I33" s="9"/>
    </row>
    <row r="34" spans="3:9">
      <c r="C34" s="55"/>
      <c r="D34" s="9"/>
      <c r="E34" s="9"/>
      <c r="F34" s="9"/>
      <c r="G34" s="9"/>
      <c r="H34" s="9"/>
      <c r="I34" s="9"/>
    </row>
    <row r="35" spans="3:9">
      <c r="C35" s="48" t="s">
        <v>42</v>
      </c>
      <c r="D35" s="49"/>
      <c r="E35" s="49"/>
      <c r="F35" s="49"/>
      <c r="G35" s="49"/>
      <c r="H35" s="49"/>
      <c r="I35" s="49"/>
    </row>
    <row r="36" spans="3:9">
      <c r="C36" s="48" t="s">
        <v>43</v>
      </c>
      <c r="D36" s="49"/>
      <c r="E36" s="49"/>
      <c r="F36" s="49"/>
      <c r="G36" s="49"/>
      <c r="H36" s="49"/>
      <c r="I36" s="49"/>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5"/>
      <c r="E40" s="5"/>
      <c r="F40" s="5"/>
      <c r="G40" s="5"/>
      <c r="H40" s="5"/>
      <c r="I40" s="9"/>
    </row>
    <row r="41" spans="3:9">
      <c r="C41" s="4" t="s">
        <v>51</v>
      </c>
      <c r="D41" s="5"/>
      <c r="E41" s="5"/>
      <c r="F41" s="5"/>
      <c r="G41" s="5"/>
      <c r="H41" s="5"/>
      <c r="I41" s="9"/>
    </row>
    <row r="42" spans="3:9">
      <c r="C42" s="4" t="s">
        <v>52</v>
      </c>
      <c r="D42" s="5"/>
      <c r="E42" s="5"/>
      <c r="F42" s="5"/>
      <c r="G42" s="5"/>
      <c r="H42" s="5"/>
      <c r="I42" s="9"/>
    </row>
    <row r="43" spans="3:9">
      <c r="C43" s="4" t="s">
        <v>53</v>
      </c>
      <c r="D43" s="5"/>
      <c r="E43" s="5"/>
      <c r="F43" s="5"/>
      <c r="G43" s="5"/>
      <c r="H43" s="5"/>
      <c r="I43" s="9"/>
    </row>
    <row r="44" spans="3:9">
      <c r="C44" s="15" t="s">
        <v>54</v>
      </c>
      <c r="D44" s="15"/>
      <c r="E44" s="15"/>
      <c r="F44" s="15"/>
      <c r="G44" s="15"/>
      <c r="H44" s="15"/>
      <c r="I44" s="9"/>
    </row>
    <row r="45" spans="3:9">
      <c r="C45" s="16" t="s">
        <v>55</v>
      </c>
      <c r="D45" s="22"/>
      <c r="E45" s="16" t="s">
        <v>56</v>
      </c>
      <c r="F45" s="22"/>
      <c r="G45" s="16" t="s">
        <v>57</v>
      </c>
      <c r="H45" s="22"/>
      <c r="I45" s="22" t="s">
        <v>58</v>
      </c>
    </row>
    <row r="46" spans="3:9">
      <c r="C46" s="16" t="s">
        <v>59</v>
      </c>
      <c r="D46" s="22"/>
      <c r="E46" s="16" t="s">
        <v>60</v>
      </c>
      <c r="F46" s="22"/>
      <c r="G46" s="16" t="s">
        <v>61</v>
      </c>
      <c r="H46" s="22"/>
      <c r="I46" s="22" t="s">
        <v>58</v>
      </c>
    </row>
    <row r="47" spans="3:9">
      <c r="C47" s="22"/>
      <c r="D47" s="22"/>
      <c r="E47" s="22"/>
      <c r="F47" s="22"/>
      <c r="G47" s="16" t="s">
        <v>62</v>
      </c>
      <c r="H47" s="22"/>
      <c r="I47" s="22" t="s">
        <v>58</v>
      </c>
    </row>
    <row r="48" spans="3:9">
      <c r="C48" s="9"/>
      <c r="D48" s="9"/>
      <c r="E48" s="9"/>
      <c r="F48" s="9"/>
      <c r="G48" s="9"/>
      <c r="H48" s="9"/>
      <c r="I48" s="9"/>
    </row>
    <row r="49" spans="3:9">
      <c r="C49" s="4" t="s">
        <v>63</v>
      </c>
      <c r="D49" s="9"/>
      <c r="E49" s="9"/>
      <c r="F49" s="9"/>
      <c r="G49" s="9"/>
      <c r="H49" s="9"/>
      <c r="I49" s="9"/>
    </row>
    <row r="50" spans="3:9">
      <c r="C50" s="4" t="s">
        <v>64</v>
      </c>
      <c r="D50" s="9"/>
      <c r="E50" s="9"/>
      <c r="F50" s="9"/>
      <c r="G50" s="9"/>
      <c r="H50" s="9"/>
      <c r="I50" s="9"/>
    </row>
    <row r="51" spans="3:9">
      <c r="C51" s="15" t="s">
        <v>65</v>
      </c>
      <c r="D51" s="15"/>
      <c r="E51" s="15"/>
      <c r="F51" s="15"/>
      <c r="G51" s="15"/>
      <c r="H51" s="15"/>
      <c r="I51" s="9"/>
    </row>
    <row r="52" spans="3:9">
      <c r="C52" s="32" t="s">
        <v>66</v>
      </c>
      <c r="D52" s="33"/>
      <c r="E52" s="33"/>
      <c r="F52" s="33"/>
      <c r="G52" s="33"/>
      <c r="H52" s="33"/>
      <c r="I52" s="39"/>
    </row>
    <row r="53" spans="3:9">
      <c r="C53" s="15" t="s">
        <v>27</v>
      </c>
      <c r="D53" s="15" t="s">
        <v>67</v>
      </c>
      <c r="E53" s="15" t="s">
        <v>68</v>
      </c>
      <c r="F53" s="34" t="s">
        <v>69</v>
      </c>
      <c r="G53" s="34" t="s">
        <v>70</v>
      </c>
      <c r="H53" s="15" t="s">
        <v>71</v>
      </c>
      <c r="I53" s="15" t="s">
        <v>72</v>
      </c>
    </row>
    <row r="54" spans="3:9">
      <c r="C54" s="15"/>
      <c r="D54" s="15"/>
      <c r="E54" s="15"/>
      <c r="F54" s="15"/>
      <c r="G54" s="15"/>
      <c r="H54" s="15"/>
      <c r="I54" s="9"/>
    </row>
    <row r="55" spans="3:9">
      <c r="C55" s="15"/>
      <c r="D55" s="15"/>
      <c r="E55" s="15"/>
      <c r="F55" s="15"/>
      <c r="G55" s="15"/>
      <c r="H55" s="15"/>
      <c r="I55" s="9"/>
    </row>
    <row r="56" spans="3:9">
      <c r="C56" s="32" t="s">
        <v>73</v>
      </c>
      <c r="D56" s="33"/>
      <c r="E56" s="33"/>
      <c r="F56" s="33"/>
      <c r="G56" s="33"/>
      <c r="H56" s="33"/>
      <c r="I56" s="39"/>
    </row>
    <row r="57" spans="3:9">
      <c r="C57" s="3" t="s">
        <v>74</v>
      </c>
      <c r="D57" s="3" t="s">
        <v>28</v>
      </c>
      <c r="E57" s="3" t="s">
        <v>75</v>
      </c>
      <c r="F57" s="3" t="s">
        <v>76</v>
      </c>
      <c r="G57" s="3" t="s">
        <v>77</v>
      </c>
      <c r="H57" s="3" t="s">
        <v>38</v>
      </c>
      <c r="I57" s="3" t="s">
        <v>78</v>
      </c>
    </row>
    <row r="58" spans="3:9">
      <c r="C58" s="9"/>
      <c r="D58" s="9"/>
      <c r="E58" s="9"/>
      <c r="F58" s="9"/>
      <c r="G58" s="9"/>
      <c r="H58" s="9"/>
      <c r="I58" s="9"/>
    </row>
    <row r="59" spans="3:9">
      <c r="C59" s="9"/>
      <c r="D59" s="9"/>
      <c r="E59" s="9"/>
      <c r="F59" s="9"/>
      <c r="G59" s="9"/>
      <c r="H59" s="9"/>
      <c r="I59" s="9"/>
    </row>
    <row r="60" spans="3:9">
      <c r="C60" s="9"/>
      <c r="D60" s="9"/>
      <c r="E60" s="9"/>
      <c r="F60" s="9"/>
      <c r="G60" s="9"/>
      <c r="H60" s="9"/>
      <c r="I60" s="9"/>
    </row>
    <row r="61" spans="3:9">
      <c r="C61" s="9"/>
      <c r="D61" s="9"/>
      <c r="E61" s="9"/>
      <c r="F61" s="9" t="s">
        <v>79</v>
      </c>
      <c r="G61" s="9"/>
      <c r="H61" s="9"/>
      <c r="I61" s="9"/>
    </row>
    <row r="62" spans="3:8">
      <c r="C62" s="15" t="s">
        <v>80</v>
      </c>
      <c r="D62" s="15"/>
      <c r="E62" s="15"/>
      <c r="F62" s="15"/>
      <c r="G62" s="15"/>
      <c r="H62" s="15"/>
    </row>
    <row r="63" spans="3:9">
      <c r="C63" s="3" t="s">
        <v>74</v>
      </c>
      <c r="D63" s="3" t="s">
        <v>28</v>
      </c>
      <c r="E63" s="3" t="s">
        <v>81</v>
      </c>
      <c r="F63" s="3" t="s">
        <v>82</v>
      </c>
      <c r="G63" s="3" t="s">
        <v>83</v>
      </c>
      <c r="H63" s="3" t="s">
        <v>38</v>
      </c>
      <c r="I63" s="3" t="s">
        <v>78</v>
      </c>
    </row>
    <row r="64" spans="3:9">
      <c r="C64" s="9"/>
      <c r="D64" s="9"/>
      <c r="E64" s="9"/>
      <c r="F64" s="9"/>
      <c r="G64" s="9"/>
      <c r="H64" s="9"/>
      <c r="I64" s="9"/>
    </row>
    <row r="65" spans="3:9">
      <c r="C65" s="9"/>
      <c r="D65" s="9"/>
      <c r="E65" s="9"/>
      <c r="F65" s="9"/>
      <c r="G65" s="9"/>
      <c r="H65" s="9"/>
      <c r="I65" s="9"/>
    </row>
    <row r="66" spans="3:9">
      <c r="C66" s="9"/>
      <c r="D66" s="9"/>
      <c r="E66" s="9"/>
      <c r="F66" s="9"/>
      <c r="G66" s="9"/>
      <c r="H66" s="9"/>
      <c r="I66" s="9"/>
    </row>
    <row r="67" spans="3:9">
      <c r="C67" s="9"/>
      <c r="D67" s="9"/>
      <c r="E67" s="9"/>
      <c r="F67" s="9" t="s">
        <v>79</v>
      </c>
      <c r="G67" s="9"/>
      <c r="H67" s="9"/>
      <c r="I67" s="9"/>
    </row>
    <row r="68" spans="3:9">
      <c r="C68" s="46" t="s">
        <v>84</v>
      </c>
      <c r="D68" s="47"/>
      <c r="E68" s="47"/>
      <c r="F68" s="47"/>
      <c r="G68" s="47"/>
      <c r="H68" s="47"/>
      <c r="I68" s="47"/>
    </row>
    <row r="69" spans="3:9">
      <c r="C69" s="3" t="s">
        <v>74</v>
      </c>
      <c r="D69" s="3" t="s">
        <v>28</v>
      </c>
      <c r="E69" s="3" t="s">
        <v>81</v>
      </c>
      <c r="F69" s="3" t="s">
        <v>82</v>
      </c>
      <c r="G69" s="3" t="s">
        <v>83</v>
      </c>
      <c r="H69" s="3" t="s">
        <v>38</v>
      </c>
      <c r="I69" s="3" t="s">
        <v>78</v>
      </c>
    </row>
    <row r="70" spans="3:9">
      <c r="C70" s="9"/>
      <c r="D70" s="9"/>
      <c r="E70" s="9"/>
      <c r="F70" s="9"/>
      <c r="G70" s="9"/>
      <c r="H70" s="9"/>
      <c r="I70" s="9"/>
    </row>
    <row r="71" spans="3:9">
      <c r="C71" s="9"/>
      <c r="D71" s="9"/>
      <c r="E71" s="9"/>
      <c r="F71" s="9"/>
      <c r="G71" s="9"/>
      <c r="H71" s="9"/>
      <c r="I71" s="9"/>
    </row>
    <row r="72" spans="3:9">
      <c r="C72" s="9"/>
      <c r="D72" s="9"/>
      <c r="E72" s="9"/>
      <c r="F72" s="9"/>
      <c r="G72" s="9"/>
      <c r="H72" s="9"/>
      <c r="I72" s="9"/>
    </row>
    <row r="73" spans="3:9">
      <c r="C73" s="9"/>
      <c r="D73" s="9"/>
      <c r="E73" s="9"/>
      <c r="F73" s="9" t="s">
        <v>79</v>
      </c>
      <c r="G73" s="9"/>
      <c r="H73" s="9"/>
      <c r="I73" s="9"/>
    </row>
    <row r="74" spans="3:9">
      <c r="C74" s="48" t="s">
        <v>42</v>
      </c>
      <c r="D74" s="49"/>
      <c r="E74" s="49"/>
      <c r="F74" s="49"/>
      <c r="G74" s="49"/>
      <c r="H74" s="49"/>
      <c r="I74" s="49"/>
    </row>
    <row r="75" spans="3:9">
      <c r="C75" s="48" t="s">
        <v>43</v>
      </c>
      <c r="D75" s="13"/>
      <c r="E75" s="51"/>
      <c r="F75" s="51"/>
      <c r="G75" s="51"/>
      <c r="H75" s="51"/>
      <c r="I75" s="14"/>
    </row>
    <row r="77" spans="3:11">
      <c r="C77" s="55" t="s">
        <v>85</v>
      </c>
      <c r="D77" s="4"/>
      <c r="E77" s="4"/>
      <c r="F77" s="4"/>
      <c r="G77" s="4"/>
      <c r="H77" s="4"/>
      <c r="I77" s="4"/>
      <c r="J77" s="9"/>
      <c r="K77" s="9"/>
    </row>
    <row r="78" spans="3:11">
      <c r="C78" s="64" t="s">
        <v>74</v>
      </c>
      <c r="D78" s="64" t="s">
        <v>28</v>
      </c>
      <c r="E78" s="64" t="s">
        <v>86</v>
      </c>
      <c r="F78" s="64" t="s">
        <v>87</v>
      </c>
      <c r="G78" s="64" t="s">
        <v>88</v>
      </c>
      <c r="H78" s="64" t="s">
        <v>89</v>
      </c>
      <c r="I78" s="64" t="s">
        <v>90</v>
      </c>
      <c r="J78" s="70" t="s">
        <v>91</v>
      </c>
      <c r="K78" s="64" t="s">
        <v>92</v>
      </c>
    </row>
    <row r="79" spans="3:11">
      <c r="C79" s="9"/>
      <c r="D79" s="9"/>
      <c r="E79" s="9"/>
      <c r="F79" s="9"/>
      <c r="G79" s="9"/>
      <c r="H79" s="9" t="s">
        <v>93</v>
      </c>
      <c r="I79" s="71">
        <v>44162</v>
      </c>
      <c r="J79" s="9" t="s">
        <v>94</v>
      </c>
      <c r="K79" s="72"/>
    </row>
    <row r="80" spans="3:11">
      <c r="C80" s="9"/>
      <c r="D80" s="9"/>
      <c r="E80" s="9"/>
      <c r="F80" s="9"/>
      <c r="G80" s="9"/>
      <c r="H80" s="9"/>
      <c r="I80" s="9"/>
      <c r="J80" s="9"/>
      <c r="K80" s="72"/>
    </row>
    <row r="81" spans="3:11">
      <c r="C81" s="9"/>
      <c r="D81" s="9"/>
      <c r="E81" s="9"/>
      <c r="F81" s="9"/>
      <c r="G81" s="9"/>
      <c r="H81" s="9"/>
      <c r="I81" s="9"/>
      <c r="J81" s="9"/>
      <c r="K81" s="72"/>
    </row>
    <row r="82" spans="3:11">
      <c r="C82" s="48" t="s">
        <v>42</v>
      </c>
      <c r="D82" s="65"/>
      <c r="E82" s="65"/>
      <c r="F82" s="65"/>
      <c r="G82" s="65"/>
      <c r="H82" s="65"/>
      <c r="I82" s="65"/>
      <c r="J82" s="65"/>
      <c r="K82" s="65"/>
    </row>
    <row r="83" spans="3:11">
      <c r="C83" s="48" t="s">
        <v>43</v>
      </c>
      <c r="D83" s="65"/>
      <c r="E83" s="65"/>
      <c r="F83" s="65"/>
      <c r="G83" s="65"/>
      <c r="H83" s="65"/>
      <c r="I83" s="65"/>
      <c r="J83" s="65"/>
      <c r="K83" s="65"/>
    </row>
    <row r="85" spans="3:3">
      <c r="C85" s="66" t="s">
        <v>95</v>
      </c>
    </row>
    <row r="86" spans="3:11">
      <c r="C86" s="64" t="s">
        <v>74</v>
      </c>
      <c r="D86" s="64" t="s">
        <v>28</v>
      </c>
      <c r="E86" s="64" t="s">
        <v>86</v>
      </c>
      <c r="F86" s="64" t="s">
        <v>87</v>
      </c>
      <c r="G86" s="64" t="s">
        <v>88</v>
      </c>
      <c r="H86" s="64" t="s">
        <v>89</v>
      </c>
      <c r="I86" s="64" t="s">
        <v>90</v>
      </c>
      <c r="J86" s="70" t="s">
        <v>91</v>
      </c>
      <c r="K86" s="64" t="s">
        <v>92</v>
      </c>
    </row>
    <row r="87" spans="3:11">
      <c r="C87" s="9"/>
      <c r="D87" s="9"/>
      <c r="E87" s="9"/>
      <c r="F87" s="9"/>
      <c r="G87" s="9"/>
      <c r="H87" s="9" t="s">
        <v>96</v>
      </c>
      <c r="I87" s="71">
        <v>44162</v>
      </c>
      <c r="J87" s="9" t="s">
        <v>97</v>
      </c>
      <c r="K87" s="72"/>
    </row>
    <row r="88" spans="3:11">
      <c r="C88" s="9"/>
      <c r="D88" s="9"/>
      <c r="E88" s="9"/>
      <c r="F88" s="9"/>
      <c r="G88" s="9"/>
      <c r="H88" s="9"/>
      <c r="I88" s="9"/>
      <c r="J88" s="9"/>
      <c r="K88" s="72"/>
    </row>
    <row r="89" spans="3:11">
      <c r="C89" s="9"/>
      <c r="D89" s="9"/>
      <c r="E89" s="9"/>
      <c r="F89" s="9"/>
      <c r="G89" s="9"/>
      <c r="H89" s="9"/>
      <c r="I89" s="9"/>
      <c r="J89" s="9"/>
      <c r="K89" s="72"/>
    </row>
    <row r="90" spans="3:11">
      <c r="C90" s="48" t="s">
        <v>42</v>
      </c>
      <c r="D90" s="65"/>
      <c r="E90" s="65"/>
      <c r="F90" s="65"/>
      <c r="G90" s="65"/>
      <c r="H90" s="65"/>
      <c r="I90" s="65"/>
      <c r="J90" s="65"/>
      <c r="K90" s="65"/>
    </row>
    <row r="91" spans="3:11">
      <c r="C91" s="48" t="s">
        <v>43</v>
      </c>
      <c r="D91" s="65"/>
      <c r="E91" s="65"/>
      <c r="F91" s="65"/>
      <c r="G91" s="65"/>
      <c r="H91" s="65"/>
      <c r="I91" s="65"/>
      <c r="J91" s="65"/>
      <c r="K91" s="65"/>
    </row>
    <row r="93" spans="3:3">
      <c r="C93" s="66" t="s">
        <v>98</v>
      </c>
    </row>
    <row r="100" spans="3:11">
      <c r="C100" s="48" t="s">
        <v>42</v>
      </c>
      <c r="D100" s="65"/>
      <c r="E100" s="65"/>
      <c r="F100" s="65"/>
      <c r="G100" s="65"/>
      <c r="H100" s="65"/>
      <c r="I100" s="65"/>
      <c r="J100" s="65"/>
      <c r="K100" s="65"/>
    </row>
    <row r="101" spans="3:11">
      <c r="C101" s="48" t="s">
        <v>43</v>
      </c>
      <c r="D101" s="65"/>
      <c r="E101" s="65"/>
      <c r="F101" s="65"/>
      <c r="G101" s="65"/>
      <c r="H101" s="65"/>
      <c r="I101" s="65"/>
      <c r="J101" s="65"/>
      <c r="K101" s="65"/>
    </row>
    <row r="104" spans="3:3">
      <c r="C104" s="66" t="s">
        <v>99</v>
      </c>
    </row>
    <row r="105" spans="3:11">
      <c r="C105" s="67"/>
      <c r="D105" s="67"/>
      <c r="E105" s="67"/>
      <c r="F105" s="67"/>
      <c r="G105" s="67"/>
      <c r="H105" s="67"/>
      <c r="I105" s="67"/>
      <c r="J105" s="67"/>
      <c r="K105" s="67"/>
    </row>
    <row r="106" spans="3:11">
      <c r="C106" s="68"/>
      <c r="D106" s="68"/>
      <c r="E106" s="68"/>
      <c r="F106" s="68"/>
      <c r="G106" s="68"/>
      <c r="H106" s="68"/>
      <c r="I106" s="68"/>
      <c r="J106" s="68"/>
      <c r="K106" s="68"/>
    </row>
    <row r="107" spans="3:11">
      <c r="C107" s="9"/>
      <c r="D107" s="9"/>
      <c r="E107" s="9"/>
      <c r="F107" s="9"/>
      <c r="G107" s="9"/>
      <c r="H107" s="9"/>
      <c r="I107" s="9"/>
      <c r="J107" s="9"/>
      <c r="K107" s="9"/>
    </row>
    <row r="108" spans="3:11">
      <c r="C108" s="48" t="s">
        <v>42</v>
      </c>
      <c r="D108" s="65"/>
      <c r="E108" s="65"/>
      <c r="F108" s="65"/>
      <c r="G108" s="65"/>
      <c r="H108" s="65"/>
      <c r="I108" s="65"/>
      <c r="J108" s="65"/>
      <c r="K108" s="65"/>
    </row>
    <row r="109" spans="3:11">
      <c r="C109" s="48" t="s">
        <v>43</v>
      </c>
      <c r="D109" s="65"/>
      <c r="E109" s="65"/>
      <c r="F109" s="65"/>
      <c r="G109" s="65"/>
      <c r="H109" s="65"/>
      <c r="I109" s="65"/>
      <c r="J109" s="65"/>
      <c r="K109" s="65"/>
    </row>
    <row r="111" spans="3:3">
      <c r="C111" s="66" t="s">
        <v>100</v>
      </c>
    </row>
    <row r="112" spans="3:11">
      <c r="C112" s="69"/>
      <c r="D112" s="69"/>
      <c r="E112" s="69"/>
      <c r="F112" s="69"/>
      <c r="G112" s="69"/>
      <c r="H112" s="69"/>
      <c r="I112" s="69"/>
      <c r="J112" s="69"/>
      <c r="K112" s="69"/>
    </row>
    <row r="113" spans="3:11">
      <c r="C113" s="68"/>
      <c r="D113" s="68"/>
      <c r="E113" s="68"/>
      <c r="F113" s="68"/>
      <c r="G113" s="68"/>
      <c r="H113" s="68"/>
      <c r="I113" s="68"/>
      <c r="J113" s="68"/>
      <c r="K113" s="68"/>
    </row>
    <row r="114" spans="3:11">
      <c r="C114" s="9"/>
      <c r="D114" s="9"/>
      <c r="E114" s="9"/>
      <c r="F114" s="9"/>
      <c r="G114" s="9"/>
      <c r="H114" s="9"/>
      <c r="I114" s="9"/>
      <c r="J114" s="9"/>
      <c r="K114" s="9"/>
    </row>
    <row r="115" spans="3:11">
      <c r="C115" s="48" t="s">
        <v>42</v>
      </c>
      <c r="D115" s="65"/>
      <c r="E115" s="65"/>
      <c r="F115" s="65"/>
      <c r="G115" s="65"/>
      <c r="H115" s="65"/>
      <c r="I115" s="65"/>
      <c r="J115" s="65"/>
      <c r="K115" s="65"/>
    </row>
    <row r="116" spans="3:11">
      <c r="C116" s="48" t="s">
        <v>43</v>
      </c>
      <c r="D116" s="65"/>
      <c r="E116" s="65"/>
      <c r="F116" s="65"/>
      <c r="G116" s="65"/>
      <c r="H116" s="65"/>
      <c r="I116" s="65"/>
      <c r="J116" s="65"/>
      <c r="K116"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1296750.35</v>
      </c>
      <c r="E40" s="6">
        <v>1414.16</v>
      </c>
      <c r="F40" s="6">
        <v>84041.08</v>
      </c>
      <c r="G40" s="6">
        <v>12844.73</v>
      </c>
      <c r="H40" s="6">
        <v>10609.25</v>
      </c>
      <c r="I40" s="9">
        <f>SUM(D40:H40)</f>
        <v>1405659.57</v>
      </c>
    </row>
    <row r="41" customFormat="1" spans="3:9">
      <c r="C41" s="4" t="s">
        <v>51</v>
      </c>
      <c r="D41" s="5">
        <v>390991.94</v>
      </c>
      <c r="E41" s="5"/>
      <c r="F41" s="5"/>
      <c r="G41" s="5"/>
      <c r="H41" s="5"/>
      <c r="I41" s="9"/>
    </row>
    <row r="42" customFormat="1" spans="3:9">
      <c r="C42" s="4" t="s">
        <v>52</v>
      </c>
      <c r="D42" s="5">
        <v>160505.71</v>
      </c>
      <c r="E42" s="5"/>
      <c r="F42" s="5"/>
      <c r="G42" s="5"/>
      <c r="H42" s="5"/>
      <c r="I42" s="9"/>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v>726666.43</v>
      </c>
      <c r="E45" s="16" t="s">
        <v>56</v>
      </c>
      <c r="F45" s="22">
        <v>12422545.52</v>
      </c>
      <c r="G45" s="16" t="s">
        <v>57</v>
      </c>
      <c r="H45" s="22">
        <v>9251940.64</v>
      </c>
      <c r="I45" s="22" t="s">
        <v>58</v>
      </c>
    </row>
    <row r="46" customFormat="1" spans="3:9">
      <c r="C46" s="16" t="s">
        <v>102</v>
      </c>
      <c r="D46" s="22">
        <v>811363.94</v>
      </c>
      <c r="E46" s="16" t="s">
        <v>60</v>
      </c>
      <c r="F46" s="22">
        <v>-2017138.69</v>
      </c>
      <c r="G46" s="16" t="s">
        <v>61</v>
      </c>
      <c r="H46" s="22">
        <v>5801171.9</v>
      </c>
      <c r="I46" s="22" t="s">
        <v>58</v>
      </c>
    </row>
    <row r="47" customFormat="1" spans="3:9">
      <c r="C47" s="16" t="s">
        <v>59</v>
      </c>
      <c r="D47" s="22"/>
      <c r="E47" s="22"/>
      <c r="F47" s="22"/>
      <c r="G47" s="16" t="s">
        <v>62</v>
      </c>
      <c r="H47" s="22">
        <f>H45-H46</f>
        <v>3450768.74</v>
      </c>
      <c r="I47" s="22"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5" t="s">
        <v>65</v>
      </c>
      <c r="D51" s="15"/>
      <c r="E51" s="15"/>
      <c r="F51" s="15"/>
      <c r="G51" s="15"/>
      <c r="H51" s="15"/>
      <c r="I51" s="9"/>
    </row>
    <row r="52" customFormat="1" spans="3:9">
      <c r="C52" s="32" t="s">
        <v>66</v>
      </c>
      <c r="D52" s="33"/>
      <c r="E52" s="33"/>
      <c r="F52" s="33"/>
      <c r="G52" s="33"/>
      <c r="H52" s="33"/>
      <c r="I52" s="39"/>
    </row>
    <row r="53" customFormat="1" spans="3:9">
      <c r="C53" s="15" t="s">
        <v>27</v>
      </c>
      <c r="D53" s="15" t="s">
        <v>67</v>
      </c>
      <c r="E53" s="15" t="s">
        <v>68</v>
      </c>
      <c r="F53" s="34" t="s">
        <v>69</v>
      </c>
      <c r="G53" s="34" t="s">
        <v>70</v>
      </c>
      <c r="H53" s="15" t="s">
        <v>71</v>
      </c>
      <c r="I53" s="15" t="s">
        <v>72</v>
      </c>
    </row>
    <row r="54" customFormat="1" spans="3:9">
      <c r="C54" s="15">
        <v>1</v>
      </c>
      <c r="D54" s="15">
        <v>100000</v>
      </c>
      <c r="E54" s="15">
        <v>100000</v>
      </c>
      <c r="F54" s="34" t="s">
        <v>103</v>
      </c>
      <c r="G54" s="34" t="s">
        <v>104</v>
      </c>
      <c r="H54" s="35">
        <v>44159</v>
      </c>
      <c r="I54" s="15"/>
    </row>
    <row r="55" customFormat="1" spans="3:9">
      <c r="C55" s="15">
        <v>2</v>
      </c>
      <c r="D55" s="15">
        <v>100000</v>
      </c>
      <c r="E55" s="15">
        <v>100000</v>
      </c>
      <c r="F55" s="34" t="s">
        <v>103</v>
      </c>
      <c r="G55" s="34" t="s">
        <v>105</v>
      </c>
      <c r="H55" s="35">
        <v>44159</v>
      </c>
      <c r="I55" s="15"/>
    </row>
    <row r="56" customFormat="1" spans="3:9">
      <c r="C56" s="15">
        <v>3</v>
      </c>
      <c r="D56" s="15">
        <v>10000</v>
      </c>
      <c r="E56" s="15">
        <v>10000</v>
      </c>
      <c r="F56" s="34" t="s">
        <v>106</v>
      </c>
      <c r="G56" s="34" t="s">
        <v>107</v>
      </c>
      <c r="H56" s="35">
        <v>44162</v>
      </c>
      <c r="I56" s="15"/>
    </row>
    <row r="57" customFormat="1" spans="3:9">
      <c r="C57" s="15">
        <v>4</v>
      </c>
      <c r="D57" s="15">
        <v>15600</v>
      </c>
      <c r="E57" s="15">
        <v>15600</v>
      </c>
      <c r="F57" s="34" t="s">
        <v>108</v>
      </c>
      <c r="G57" s="34" t="s">
        <v>109</v>
      </c>
      <c r="H57" s="35">
        <v>44091</v>
      </c>
      <c r="I57" s="15"/>
    </row>
    <row r="58" customFormat="1" spans="3:9">
      <c r="C58" s="15">
        <v>5</v>
      </c>
      <c r="D58" s="15">
        <v>20900</v>
      </c>
      <c r="E58" s="15">
        <v>20900</v>
      </c>
      <c r="F58" s="34" t="s">
        <v>110</v>
      </c>
      <c r="G58" s="34" t="s">
        <v>111</v>
      </c>
      <c r="H58" s="15" t="s">
        <v>112</v>
      </c>
      <c r="I58" s="15" t="s">
        <v>113</v>
      </c>
    </row>
    <row r="59" customFormat="1" spans="3:9">
      <c r="C59" s="15">
        <v>6</v>
      </c>
      <c r="D59" s="15">
        <v>2000</v>
      </c>
      <c r="E59" s="15">
        <v>2000</v>
      </c>
      <c r="F59" s="34" t="s">
        <v>110</v>
      </c>
      <c r="G59" s="34" t="s">
        <v>114</v>
      </c>
      <c r="H59" s="35">
        <v>44125</v>
      </c>
      <c r="I59" s="15" t="s">
        <v>113</v>
      </c>
    </row>
    <row r="60" customFormat="1" spans="3:9">
      <c r="C60" s="15">
        <v>7</v>
      </c>
      <c r="D60" s="15">
        <v>2000</v>
      </c>
      <c r="E60" s="15">
        <v>2000</v>
      </c>
      <c r="F60" s="34" t="s">
        <v>110</v>
      </c>
      <c r="G60" s="34" t="s">
        <v>115</v>
      </c>
      <c r="H60" s="35">
        <v>44125</v>
      </c>
      <c r="I60" s="15" t="s">
        <v>113</v>
      </c>
    </row>
    <row r="61" customFormat="1" spans="3:9">
      <c r="C61" s="15">
        <v>8</v>
      </c>
      <c r="D61" s="15">
        <v>20000</v>
      </c>
      <c r="E61" s="15">
        <v>20000</v>
      </c>
      <c r="F61" s="34" t="s">
        <v>116</v>
      </c>
      <c r="G61" s="34" t="s">
        <v>117</v>
      </c>
      <c r="H61" s="15" t="s">
        <v>118</v>
      </c>
      <c r="I61" s="15" t="s">
        <v>119</v>
      </c>
    </row>
    <row r="62" customFormat="1" spans="3:9">
      <c r="C62" s="15">
        <v>9</v>
      </c>
      <c r="D62" s="15">
        <v>24000</v>
      </c>
      <c r="E62" s="15">
        <v>24000</v>
      </c>
      <c r="F62" s="34" t="s">
        <v>116</v>
      </c>
      <c r="G62" s="34" t="s">
        <v>120</v>
      </c>
      <c r="H62" s="35">
        <v>43947</v>
      </c>
      <c r="I62" s="15"/>
    </row>
    <row r="63" customFormat="1" spans="3:9">
      <c r="C63" s="15">
        <v>10</v>
      </c>
      <c r="D63" s="15">
        <v>15000</v>
      </c>
      <c r="E63" s="15">
        <v>5777</v>
      </c>
      <c r="F63" s="34" t="s">
        <v>121</v>
      </c>
      <c r="G63" s="34" t="s">
        <v>122</v>
      </c>
      <c r="H63" s="35">
        <v>43960</v>
      </c>
      <c r="I63" s="15"/>
    </row>
    <row r="64" customFormat="1" spans="3:9">
      <c r="C64" s="15"/>
      <c r="D64" s="15"/>
      <c r="E64" s="15"/>
      <c r="F64" s="34"/>
      <c r="G64" s="34"/>
      <c r="H64" s="15"/>
      <c r="I64" s="15"/>
    </row>
    <row r="65" customFormat="1" spans="3:9">
      <c r="C65" s="15"/>
      <c r="D65" s="15"/>
      <c r="E65" s="15"/>
      <c r="F65" s="15"/>
      <c r="G65" s="15"/>
      <c r="H65" s="15"/>
      <c r="I65" s="9"/>
    </row>
    <row r="66" customFormat="1" spans="3:9">
      <c r="C66" s="15" t="s">
        <v>15</v>
      </c>
      <c r="D66" s="15">
        <f>SUM(D54:D65)</f>
        <v>309500</v>
      </c>
      <c r="E66" s="15">
        <f>SUM(E54:E65)</f>
        <v>300277</v>
      </c>
      <c r="F66" s="15"/>
      <c r="G66" s="15"/>
      <c r="H66" s="15"/>
      <c r="I66" s="9"/>
    </row>
    <row r="67" customFormat="1" spans="3:9">
      <c r="C67" s="32" t="s">
        <v>73</v>
      </c>
      <c r="D67" s="33"/>
      <c r="E67" s="33"/>
      <c r="F67" s="33"/>
      <c r="G67" s="33"/>
      <c r="H67" s="33"/>
      <c r="I67" s="39"/>
    </row>
    <row r="68" customFormat="1" spans="3:9">
      <c r="C68" s="3" t="s">
        <v>74</v>
      </c>
      <c r="D68" s="3" t="s">
        <v>28</v>
      </c>
      <c r="E68" s="3" t="s">
        <v>75</v>
      </c>
      <c r="F68" s="3" t="s">
        <v>76</v>
      </c>
      <c r="G68" s="3" t="s">
        <v>77</v>
      </c>
      <c r="H68" s="3" t="s">
        <v>38</v>
      </c>
      <c r="I68" s="3" t="s">
        <v>78</v>
      </c>
    </row>
    <row r="69" customFormat="1" spans="3:10">
      <c r="C69" s="6" t="s">
        <v>123</v>
      </c>
      <c r="D69" s="6" t="s">
        <v>124</v>
      </c>
      <c r="E69" s="6">
        <v>4</v>
      </c>
      <c r="F69" s="40">
        <v>43485</v>
      </c>
      <c r="G69" s="6">
        <v>180000</v>
      </c>
      <c r="H69" s="6" t="s">
        <v>125</v>
      </c>
      <c r="I69" s="6" t="s">
        <v>126</v>
      </c>
      <c r="J69" s="42"/>
    </row>
    <row r="70" customFormat="1" spans="3:10">
      <c r="C70" s="6" t="s">
        <v>123</v>
      </c>
      <c r="D70" s="12" t="s">
        <v>124</v>
      </c>
      <c r="E70" s="6">
        <v>5</v>
      </c>
      <c r="F70" s="40">
        <v>43850</v>
      </c>
      <c r="G70" s="6">
        <v>60000</v>
      </c>
      <c r="H70" s="6" t="s">
        <v>125</v>
      </c>
      <c r="I70" s="6" t="s">
        <v>126</v>
      </c>
      <c r="J70" s="42"/>
    </row>
    <row r="71" customFormat="1" spans="3:10">
      <c r="C71" s="6" t="s">
        <v>127</v>
      </c>
      <c r="D71" s="12" t="s">
        <v>128</v>
      </c>
      <c r="E71" s="6">
        <v>4</v>
      </c>
      <c r="F71" s="40">
        <v>43955</v>
      </c>
      <c r="G71" s="6">
        <v>40500</v>
      </c>
      <c r="H71" s="6" t="s">
        <v>129</v>
      </c>
      <c r="I71" s="6" t="s">
        <v>126</v>
      </c>
      <c r="J71" s="42"/>
    </row>
    <row r="72" customFormat="1" spans="3:10">
      <c r="C72" s="6" t="s">
        <v>127</v>
      </c>
      <c r="D72" s="12" t="s">
        <v>128</v>
      </c>
      <c r="E72" s="6">
        <v>5</v>
      </c>
      <c r="F72" s="40">
        <v>44139</v>
      </c>
      <c r="G72" s="6">
        <v>40500</v>
      </c>
      <c r="H72" s="6" t="s">
        <v>129</v>
      </c>
      <c r="I72" s="6" t="s">
        <v>126</v>
      </c>
      <c r="J72" s="42"/>
    </row>
    <row r="73" customFormat="1" spans="3:10">
      <c r="C73" s="6" t="s">
        <v>130</v>
      </c>
      <c r="D73" s="12" t="s">
        <v>131</v>
      </c>
      <c r="E73" s="6">
        <v>3</v>
      </c>
      <c r="F73" s="40">
        <v>44098</v>
      </c>
      <c r="G73" s="6">
        <v>108000</v>
      </c>
      <c r="H73" s="6" t="s">
        <v>125</v>
      </c>
      <c r="I73" s="6" t="s">
        <v>132</v>
      </c>
      <c r="J73" s="42"/>
    </row>
    <row r="74" customFormat="1" spans="3:10">
      <c r="C74" s="6" t="s">
        <v>133</v>
      </c>
      <c r="D74" s="12" t="s">
        <v>134</v>
      </c>
      <c r="E74" s="6">
        <v>4</v>
      </c>
      <c r="F74" s="40">
        <v>44196</v>
      </c>
      <c r="G74" s="6">
        <v>40000</v>
      </c>
      <c r="H74" s="6" t="s">
        <v>135</v>
      </c>
      <c r="I74" s="6" t="s">
        <v>136</v>
      </c>
      <c r="J74" s="42"/>
    </row>
    <row r="75" customFormat="1" spans="3:10">
      <c r="C75" s="6" t="s">
        <v>137</v>
      </c>
      <c r="D75" s="12" t="s">
        <v>138</v>
      </c>
      <c r="E75" s="6">
        <v>1</v>
      </c>
      <c r="F75" s="40">
        <v>44175</v>
      </c>
      <c r="G75" s="6">
        <v>90000</v>
      </c>
      <c r="H75" s="6" t="s">
        <v>135</v>
      </c>
      <c r="I75" s="6" t="s">
        <v>139</v>
      </c>
      <c r="J75" s="6" t="s">
        <v>140</v>
      </c>
    </row>
    <row r="76" customFormat="1" spans="3:10">
      <c r="C76" s="6" t="s">
        <v>137</v>
      </c>
      <c r="D76" s="12" t="s">
        <v>138</v>
      </c>
      <c r="E76" s="6">
        <v>2</v>
      </c>
      <c r="F76" s="40">
        <v>44175</v>
      </c>
      <c r="G76" s="6">
        <v>10000</v>
      </c>
      <c r="H76" s="6" t="s">
        <v>135</v>
      </c>
      <c r="I76" s="6" t="s">
        <v>126</v>
      </c>
      <c r="J76" s="42"/>
    </row>
    <row r="77" customFormat="1" spans="3:10">
      <c r="C77" s="6" t="s">
        <v>141</v>
      </c>
      <c r="D77" s="8" t="s">
        <v>142</v>
      </c>
      <c r="E77" s="6">
        <v>3</v>
      </c>
      <c r="F77" s="40">
        <v>43861</v>
      </c>
      <c r="G77" s="6">
        <v>30000</v>
      </c>
      <c r="H77" s="6" t="s">
        <v>135</v>
      </c>
      <c r="I77" s="6" t="s">
        <v>143</v>
      </c>
      <c r="J77" s="42"/>
    </row>
    <row r="78" customFormat="1" spans="3:10">
      <c r="C78" s="6" t="s">
        <v>144</v>
      </c>
      <c r="D78" s="8" t="s">
        <v>145</v>
      </c>
      <c r="E78" s="6">
        <v>3</v>
      </c>
      <c r="F78" s="40">
        <v>43830</v>
      </c>
      <c r="G78" s="6">
        <v>81000</v>
      </c>
      <c r="H78" s="6" t="s">
        <v>146</v>
      </c>
      <c r="I78" s="6" t="s">
        <v>126</v>
      </c>
      <c r="J78" s="42"/>
    </row>
    <row r="79" customFormat="1" spans="3:10">
      <c r="C79" s="6" t="s">
        <v>147</v>
      </c>
      <c r="D79" s="12" t="s">
        <v>148</v>
      </c>
      <c r="E79" s="6">
        <v>3</v>
      </c>
      <c r="F79" s="40">
        <v>44027</v>
      </c>
      <c r="G79" s="6">
        <v>265191.6</v>
      </c>
      <c r="H79" s="6" t="s">
        <v>107</v>
      </c>
      <c r="I79" s="6" t="s">
        <v>149</v>
      </c>
      <c r="J79" s="42"/>
    </row>
    <row r="80" customFormat="1" spans="3:10">
      <c r="C80" s="6" t="s">
        <v>147</v>
      </c>
      <c r="D80" s="12" t="s">
        <v>148</v>
      </c>
      <c r="E80" s="6">
        <v>4</v>
      </c>
      <c r="F80" s="40">
        <v>44392</v>
      </c>
      <c r="G80" s="6">
        <v>37884</v>
      </c>
      <c r="H80" s="6" t="s">
        <v>107</v>
      </c>
      <c r="I80" s="6" t="s">
        <v>149</v>
      </c>
      <c r="J80" s="42"/>
    </row>
    <row r="81" customFormat="1" spans="3:10">
      <c r="C81" s="6" t="s">
        <v>150</v>
      </c>
      <c r="D81" s="12" t="s">
        <v>151</v>
      </c>
      <c r="E81" s="6">
        <v>2</v>
      </c>
      <c r="F81" s="40">
        <v>44164</v>
      </c>
      <c r="G81" s="6">
        <v>21100</v>
      </c>
      <c r="H81" s="6" t="s">
        <v>129</v>
      </c>
      <c r="I81" s="6" t="s">
        <v>152</v>
      </c>
      <c r="J81" s="42"/>
    </row>
    <row r="82" customFormat="1" spans="3:10">
      <c r="C82" s="6" t="s">
        <v>153</v>
      </c>
      <c r="D82" s="12" t="s">
        <v>154</v>
      </c>
      <c r="E82" s="6">
        <v>2</v>
      </c>
      <c r="F82" s="40">
        <v>43952</v>
      </c>
      <c r="G82" s="6">
        <v>1891191</v>
      </c>
      <c r="H82" s="6" t="s">
        <v>129</v>
      </c>
      <c r="I82" s="6" t="s">
        <v>126</v>
      </c>
      <c r="J82" s="42"/>
    </row>
    <row r="83" customFormat="1" spans="3:10">
      <c r="C83" s="6" t="s">
        <v>155</v>
      </c>
      <c r="D83" s="12" t="s">
        <v>156</v>
      </c>
      <c r="E83" s="6">
        <v>2</v>
      </c>
      <c r="F83" s="40">
        <v>43952</v>
      </c>
      <c r="G83" s="6">
        <v>1171894.5</v>
      </c>
      <c r="H83" s="6" t="s">
        <v>129</v>
      </c>
      <c r="I83" s="6" t="s">
        <v>126</v>
      </c>
      <c r="J83" s="42"/>
    </row>
    <row r="84" customFormat="1" spans="3:10">
      <c r="C84" s="6" t="s">
        <v>157</v>
      </c>
      <c r="D84" s="8" t="s">
        <v>158</v>
      </c>
      <c r="E84" s="6">
        <v>2</v>
      </c>
      <c r="F84" s="40">
        <v>43830</v>
      </c>
      <c r="G84" s="6">
        <v>147800</v>
      </c>
      <c r="H84" s="6" t="s">
        <v>135</v>
      </c>
      <c r="I84" s="6" t="s">
        <v>159</v>
      </c>
      <c r="J84" s="42"/>
    </row>
    <row r="85" customFormat="1" spans="3:10">
      <c r="C85" s="6" t="s">
        <v>160</v>
      </c>
      <c r="D85" s="8" t="s">
        <v>161</v>
      </c>
      <c r="E85" s="6">
        <v>3</v>
      </c>
      <c r="F85" s="40">
        <v>44105</v>
      </c>
      <c r="G85" s="6">
        <v>997990</v>
      </c>
      <c r="H85" s="6" t="s">
        <v>129</v>
      </c>
      <c r="I85" s="6" t="s">
        <v>126</v>
      </c>
      <c r="J85" s="42"/>
    </row>
    <row r="86" customFormat="1" spans="3:10">
      <c r="C86" s="6" t="s">
        <v>162</v>
      </c>
      <c r="D86" s="8" t="s">
        <v>163</v>
      </c>
      <c r="E86" s="6">
        <v>3</v>
      </c>
      <c r="F86" s="40">
        <v>43951</v>
      </c>
      <c r="G86" s="6">
        <v>73500</v>
      </c>
      <c r="H86" s="6" t="s">
        <v>107</v>
      </c>
      <c r="I86" s="6" t="s">
        <v>126</v>
      </c>
      <c r="J86" s="42"/>
    </row>
    <row r="87" customFormat="1" ht="14.25" spans="3:10">
      <c r="C87" s="6" t="s">
        <v>164</v>
      </c>
      <c r="D87" s="8" t="s">
        <v>165</v>
      </c>
      <c r="E87" s="6">
        <v>1</v>
      </c>
      <c r="F87" s="40">
        <v>44075</v>
      </c>
      <c r="G87" s="41">
        <v>1730980</v>
      </c>
      <c r="H87" s="6" t="s">
        <v>129</v>
      </c>
      <c r="I87" s="6" t="s">
        <v>126</v>
      </c>
      <c r="J87" s="42"/>
    </row>
    <row r="88" customFormat="1" ht="14.25" spans="3:10">
      <c r="C88" s="6" t="s">
        <v>164</v>
      </c>
      <c r="D88" s="8" t="s">
        <v>165</v>
      </c>
      <c r="E88" s="6">
        <v>2</v>
      </c>
      <c r="F88" s="40">
        <v>44145</v>
      </c>
      <c r="G88" s="41">
        <v>1557882</v>
      </c>
      <c r="H88" s="6" t="s">
        <v>129</v>
      </c>
      <c r="I88" s="6" t="s">
        <v>126</v>
      </c>
      <c r="J88" s="42"/>
    </row>
    <row r="89" customFormat="1" spans="3:10">
      <c r="C89" s="6" t="s">
        <v>166</v>
      </c>
      <c r="D89" s="12" t="s">
        <v>167</v>
      </c>
      <c r="E89" s="6">
        <v>1</v>
      </c>
      <c r="F89" s="40">
        <v>44012</v>
      </c>
      <c r="G89" s="6">
        <v>125000</v>
      </c>
      <c r="H89" s="6" t="s">
        <v>125</v>
      </c>
      <c r="I89" s="6" t="s">
        <v>168</v>
      </c>
      <c r="J89" s="42"/>
    </row>
    <row r="90" customFormat="1" spans="3:10">
      <c r="C90" s="6" t="s">
        <v>166</v>
      </c>
      <c r="D90" s="12" t="s">
        <v>167</v>
      </c>
      <c r="E90" s="6">
        <v>2</v>
      </c>
      <c r="F90" s="40">
        <v>44089</v>
      </c>
      <c r="G90" s="6">
        <v>125000</v>
      </c>
      <c r="H90" s="6" t="s">
        <v>125</v>
      </c>
      <c r="I90" s="6" t="s">
        <v>126</v>
      </c>
      <c r="J90" s="42"/>
    </row>
    <row r="91" customFormat="1" spans="3:10">
      <c r="C91" s="6" t="s">
        <v>169</v>
      </c>
      <c r="D91" s="8" t="s">
        <v>170</v>
      </c>
      <c r="E91" s="6">
        <v>2</v>
      </c>
      <c r="F91" s="40">
        <v>44068</v>
      </c>
      <c r="G91" s="6">
        <v>30000</v>
      </c>
      <c r="H91" s="6" t="s">
        <v>125</v>
      </c>
      <c r="I91" s="6" t="s">
        <v>126</v>
      </c>
      <c r="J91" s="42"/>
    </row>
    <row r="92" customFormat="1" spans="3:10">
      <c r="C92" s="6" t="s">
        <v>171</v>
      </c>
      <c r="D92" s="8" t="s">
        <v>172</v>
      </c>
      <c r="E92" s="6">
        <v>2</v>
      </c>
      <c r="F92" s="40">
        <v>44068</v>
      </c>
      <c r="G92" s="6">
        <v>30000</v>
      </c>
      <c r="H92" s="6" t="s">
        <v>125</v>
      </c>
      <c r="I92" s="6" t="s">
        <v>126</v>
      </c>
      <c r="J92" s="42"/>
    </row>
    <row r="93" customFormat="1" spans="3:10">
      <c r="C93" s="6" t="s">
        <v>173</v>
      </c>
      <c r="D93" s="8" t="s">
        <v>174</v>
      </c>
      <c r="E93" s="6">
        <v>2</v>
      </c>
      <c r="F93" s="40">
        <v>44076</v>
      </c>
      <c r="G93" s="6">
        <v>30000</v>
      </c>
      <c r="H93" s="6" t="s">
        <v>125</v>
      </c>
      <c r="I93" s="6" t="s">
        <v>126</v>
      </c>
      <c r="J93" s="42"/>
    </row>
    <row r="94" customFormat="1" spans="3:10">
      <c r="C94" s="6" t="s">
        <v>175</v>
      </c>
      <c r="D94" s="12" t="s">
        <v>176</v>
      </c>
      <c r="E94" s="6">
        <v>2</v>
      </c>
      <c r="F94" s="40">
        <v>44104</v>
      </c>
      <c r="G94" s="6">
        <v>88000</v>
      </c>
      <c r="H94" s="6" t="s">
        <v>125</v>
      </c>
      <c r="I94" s="6" t="s">
        <v>126</v>
      </c>
      <c r="J94" s="42"/>
    </row>
    <row r="95" customFormat="1" spans="3:10">
      <c r="C95" s="6" t="s">
        <v>177</v>
      </c>
      <c r="D95" s="8" t="s">
        <v>178</v>
      </c>
      <c r="E95" s="6">
        <v>1</v>
      </c>
      <c r="F95" s="40">
        <v>44151</v>
      </c>
      <c r="G95" s="6">
        <v>20270</v>
      </c>
      <c r="H95" s="6" t="s">
        <v>107</v>
      </c>
      <c r="I95" s="6" t="s">
        <v>126</v>
      </c>
      <c r="J95" s="42"/>
    </row>
    <row r="96" customFormat="1" spans="3:10">
      <c r="C96" s="6" t="s">
        <v>179</v>
      </c>
      <c r="D96" s="8" t="s">
        <v>180</v>
      </c>
      <c r="E96" s="6">
        <v>3</v>
      </c>
      <c r="F96" s="40">
        <v>44190</v>
      </c>
      <c r="G96" s="6">
        <v>104280</v>
      </c>
      <c r="H96" s="6" t="s">
        <v>125</v>
      </c>
      <c r="I96" s="6" t="s">
        <v>126</v>
      </c>
      <c r="J96" s="42"/>
    </row>
    <row r="97" customFormat="1" spans="3:10">
      <c r="C97" s="6" t="s">
        <v>181</v>
      </c>
      <c r="D97" s="12" t="s">
        <v>182</v>
      </c>
      <c r="E97" s="6">
        <v>1</v>
      </c>
      <c r="F97" s="40">
        <v>44099</v>
      </c>
      <c r="G97" s="6">
        <v>385000</v>
      </c>
      <c r="H97" s="6" t="s">
        <v>125</v>
      </c>
      <c r="I97" s="6" t="s">
        <v>126</v>
      </c>
      <c r="J97" s="42"/>
    </row>
    <row r="98" customFormat="1" spans="3:10">
      <c r="C98" s="6" t="s">
        <v>181</v>
      </c>
      <c r="D98" s="12" t="s">
        <v>182</v>
      </c>
      <c r="E98" s="6">
        <v>2</v>
      </c>
      <c r="F98" s="40">
        <v>44134</v>
      </c>
      <c r="G98" s="6">
        <v>231000</v>
      </c>
      <c r="H98" s="6" t="s">
        <v>125</v>
      </c>
      <c r="I98" s="6" t="s">
        <v>126</v>
      </c>
      <c r="J98" s="42"/>
    </row>
    <row r="99" customFormat="1" spans="3:10">
      <c r="C99" s="6" t="s">
        <v>181</v>
      </c>
      <c r="D99" s="12" t="s">
        <v>182</v>
      </c>
      <c r="E99" s="6">
        <v>3</v>
      </c>
      <c r="F99" s="40">
        <v>44180</v>
      </c>
      <c r="G99" s="6">
        <v>115500</v>
      </c>
      <c r="H99" s="6" t="s">
        <v>125</v>
      </c>
      <c r="I99" s="6" t="s">
        <v>126</v>
      </c>
      <c r="J99" s="42"/>
    </row>
    <row r="100" customFormat="1" spans="3:10">
      <c r="C100" s="6" t="s">
        <v>183</v>
      </c>
      <c r="D100" s="12" t="s">
        <v>184</v>
      </c>
      <c r="E100" s="6">
        <v>1</v>
      </c>
      <c r="F100" s="40">
        <v>44134</v>
      </c>
      <c r="G100" s="6">
        <v>73140</v>
      </c>
      <c r="H100" s="6" t="s">
        <v>125</v>
      </c>
      <c r="I100" s="6" t="s">
        <v>185</v>
      </c>
      <c r="J100" s="42"/>
    </row>
    <row r="101" customFormat="1" spans="3:10">
      <c r="C101" s="6" t="s">
        <v>183</v>
      </c>
      <c r="D101" s="6" t="s">
        <v>184</v>
      </c>
      <c r="E101" s="6">
        <v>2</v>
      </c>
      <c r="F101" s="40">
        <v>44165</v>
      </c>
      <c r="G101" s="6">
        <v>146280</v>
      </c>
      <c r="H101" s="6" t="s">
        <v>125</v>
      </c>
      <c r="I101" s="6" t="s">
        <v>126</v>
      </c>
      <c r="J101" s="42"/>
    </row>
    <row r="102" customFormat="1" spans="3:10">
      <c r="C102" s="6" t="s">
        <v>186</v>
      </c>
      <c r="D102" s="6" t="s">
        <v>187</v>
      </c>
      <c r="E102" s="6">
        <v>1</v>
      </c>
      <c r="F102" s="40">
        <v>44134</v>
      </c>
      <c r="G102" s="6">
        <v>195000</v>
      </c>
      <c r="H102" s="6" t="s">
        <v>105</v>
      </c>
      <c r="I102" s="6" t="s">
        <v>188</v>
      </c>
      <c r="J102" s="42"/>
    </row>
    <row r="103" customFormat="1" spans="3:10">
      <c r="C103" s="6"/>
      <c r="D103" s="6"/>
      <c r="E103" s="6"/>
      <c r="F103" s="40" t="s">
        <v>79</v>
      </c>
      <c r="G103" s="6">
        <f>SUM(G69:G102)</f>
        <v>10273883.1</v>
      </c>
      <c r="H103" s="6"/>
      <c r="I103" s="6"/>
      <c r="J103" s="42"/>
    </row>
    <row r="104" customFormat="1" spans="3:8">
      <c r="C104" s="15" t="s">
        <v>80</v>
      </c>
      <c r="D104" s="15"/>
      <c r="E104" s="15"/>
      <c r="F104" s="15"/>
      <c r="G104" s="15"/>
      <c r="H104" s="15"/>
    </row>
    <row r="105" customFormat="1" spans="3:9">
      <c r="C105" s="3" t="s">
        <v>74</v>
      </c>
      <c r="D105" s="3" t="s">
        <v>28</v>
      </c>
      <c r="E105" s="3" t="s">
        <v>81</v>
      </c>
      <c r="F105" s="3" t="s">
        <v>82</v>
      </c>
      <c r="G105" s="3" t="s">
        <v>83</v>
      </c>
      <c r="H105" s="3" t="s">
        <v>38</v>
      </c>
      <c r="I105" s="3" t="s">
        <v>78</v>
      </c>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c r="G108" s="9"/>
      <c r="H108" s="9"/>
      <c r="I108" s="9"/>
    </row>
    <row r="109" customFormat="1" spans="3:9">
      <c r="C109" s="9"/>
      <c r="D109" s="9"/>
      <c r="E109" s="9"/>
      <c r="F109" s="9" t="s">
        <v>79</v>
      </c>
      <c r="G109" s="9"/>
      <c r="H109" s="9"/>
      <c r="I109" s="9"/>
    </row>
    <row r="110" customFormat="1" spans="3:9">
      <c r="C110" s="46" t="s">
        <v>84</v>
      </c>
      <c r="D110" s="47"/>
      <c r="E110" s="47"/>
      <c r="F110" s="47"/>
      <c r="G110" s="47"/>
      <c r="H110" s="47"/>
      <c r="I110" s="47"/>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40">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9"/>
      <c r="D114" s="9"/>
      <c r="E114" s="9"/>
      <c r="F114" s="9" t="s">
        <v>79</v>
      </c>
      <c r="G114" s="9"/>
      <c r="H114" s="9"/>
      <c r="I114" s="9"/>
    </row>
    <row r="115" customFormat="1" spans="3:9">
      <c r="C115" s="48" t="s">
        <v>42</v>
      </c>
      <c r="D115" s="49"/>
      <c r="E115" s="49"/>
      <c r="F115" s="49"/>
      <c r="G115" s="49"/>
      <c r="H115" s="49"/>
      <c r="I115" s="49"/>
    </row>
    <row r="116" customFormat="1" spans="3:9">
      <c r="C116" s="48" t="s">
        <v>43</v>
      </c>
      <c r="D116" s="13"/>
      <c r="E116" s="51"/>
      <c r="F116" s="51"/>
      <c r="G116" s="51"/>
      <c r="H116" s="51"/>
      <c r="I116" s="14"/>
    </row>
    <row r="118" spans="3:11">
      <c r="C118" s="55" t="s">
        <v>85</v>
      </c>
      <c r="D118" s="4"/>
      <c r="E118" s="4"/>
      <c r="F118" s="4"/>
      <c r="G118" s="4"/>
      <c r="H118" s="4"/>
      <c r="I118" s="4"/>
      <c r="J118" s="9"/>
      <c r="K118" s="9"/>
    </row>
    <row r="119" spans="3:11">
      <c r="C119" s="64" t="s">
        <v>74</v>
      </c>
      <c r="D119" s="64" t="s">
        <v>28</v>
      </c>
      <c r="E119" s="64" t="s">
        <v>86</v>
      </c>
      <c r="F119" s="64" t="s">
        <v>87</v>
      </c>
      <c r="G119" s="64" t="s">
        <v>88</v>
      </c>
      <c r="H119" s="64" t="s">
        <v>89</v>
      </c>
      <c r="I119" s="64" t="s">
        <v>90</v>
      </c>
      <c r="J119" s="70" t="s">
        <v>91</v>
      </c>
      <c r="K119" s="64" t="s">
        <v>92</v>
      </c>
    </row>
    <row r="120" spans="3:11">
      <c r="C120" s="9"/>
      <c r="D120" s="9"/>
      <c r="E120" s="9"/>
      <c r="F120" s="9"/>
      <c r="G120" s="9"/>
      <c r="H120" s="9" t="s">
        <v>93</v>
      </c>
      <c r="I120" s="71">
        <v>44162</v>
      </c>
      <c r="J120" s="9" t="s">
        <v>94</v>
      </c>
      <c r="K120" s="72"/>
    </row>
    <row r="121" spans="3:11">
      <c r="C121" s="9"/>
      <c r="D121" s="9"/>
      <c r="E121" s="9"/>
      <c r="F121" s="9"/>
      <c r="G121" s="9"/>
      <c r="H121" s="9"/>
      <c r="I121" s="9"/>
      <c r="J121" s="9"/>
      <c r="K121" s="72"/>
    </row>
    <row r="122" spans="3:11">
      <c r="C122" s="9"/>
      <c r="D122" s="9"/>
      <c r="E122" s="9"/>
      <c r="F122" s="9"/>
      <c r="G122" s="9"/>
      <c r="H122" s="9"/>
      <c r="I122" s="9"/>
      <c r="J122" s="9"/>
      <c r="K122" s="72"/>
    </row>
    <row r="123" spans="3:11">
      <c r="C123" s="48" t="s">
        <v>42</v>
      </c>
      <c r="D123" s="65"/>
      <c r="E123" s="65"/>
      <c r="F123" s="65"/>
      <c r="G123" s="65"/>
      <c r="H123" s="65"/>
      <c r="I123" s="65"/>
      <c r="J123" s="65"/>
      <c r="K123" s="65"/>
    </row>
    <row r="124" spans="3:11">
      <c r="C124" s="48" t="s">
        <v>43</v>
      </c>
      <c r="D124" s="65"/>
      <c r="E124" s="65"/>
      <c r="F124" s="65"/>
      <c r="G124" s="65"/>
      <c r="H124" s="65"/>
      <c r="I124" s="65"/>
      <c r="J124" s="65"/>
      <c r="K124" s="65"/>
    </row>
    <row r="126" customFormat="1" spans="3:3">
      <c r="C126" s="66" t="s">
        <v>95</v>
      </c>
    </row>
    <row r="127" spans="3:11">
      <c r="C127" s="64" t="s">
        <v>74</v>
      </c>
      <c r="D127" s="64" t="s">
        <v>28</v>
      </c>
      <c r="E127" s="64" t="s">
        <v>86</v>
      </c>
      <c r="F127" s="64" t="s">
        <v>87</v>
      </c>
      <c r="G127" s="64" t="s">
        <v>88</v>
      </c>
      <c r="H127" s="64" t="s">
        <v>89</v>
      </c>
      <c r="I127" s="64" t="s">
        <v>90</v>
      </c>
      <c r="J127" s="70" t="s">
        <v>91</v>
      </c>
      <c r="K127" s="64" t="s">
        <v>92</v>
      </c>
    </row>
    <row r="128" spans="3:11">
      <c r="C128" s="9"/>
      <c r="D128" s="9"/>
      <c r="E128" s="9"/>
      <c r="F128" s="9"/>
      <c r="G128" s="9"/>
      <c r="H128" s="9" t="s">
        <v>96</v>
      </c>
      <c r="I128" s="71">
        <v>44162</v>
      </c>
      <c r="J128" s="9" t="s">
        <v>97</v>
      </c>
      <c r="K128" s="72"/>
    </row>
    <row r="129" spans="3:11">
      <c r="C129" s="9"/>
      <c r="D129" s="9"/>
      <c r="E129" s="9"/>
      <c r="F129" s="9"/>
      <c r="G129" s="9"/>
      <c r="H129" s="9"/>
      <c r="I129" s="9"/>
      <c r="J129" s="9"/>
      <c r="K129" s="72"/>
    </row>
    <row r="130" spans="3:11">
      <c r="C130" s="9"/>
      <c r="D130" s="9"/>
      <c r="E130" s="9"/>
      <c r="F130" s="9"/>
      <c r="G130" s="9"/>
      <c r="H130" s="9"/>
      <c r="I130" s="9"/>
      <c r="J130" s="9"/>
      <c r="K130" s="72"/>
    </row>
    <row r="131" spans="3:11">
      <c r="C131" s="48" t="s">
        <v>42</v>
      </c>
      <c r="D131" s="65"/>
      <c r="E131" s="65"/>
      <c r="F131" s="65"/>
      <c r="G131" s="65"/>
      <c r="H131" s="65"/>
      <c r="I131" s="65"/>
      <c r="J131" s="65"/>
      <c r="K131" s="65"/>
    </row>
    <row r="132" spans="3:11">
      <c r="C132" s="48" t="s">
        <v>43</v>
      </c>
      <c r="D132" s="65"/>
      <c r="E132" s="65"/>
      <c r="F132" s="65"/>
      <c r="G132" s="65"/>
      <c r="H132" s="65"/>
      <c r="I132" s="65"/>
      <c r="J132" s="65"/>
      <c r="K132" s="65"/>
    </row>
    <row r="134" customFormat="1" spans="3:3">
      <c r="C134" s="66" t="s">
        <v>98</v>
      </c>
    </row>
    <row r="141" spans="3:11">
      <c r="C141" s="48" t="s">
        <v>42</v>
      </c>
      <c r="D141" s="65"/>
      <c r="E141" s="65"/>
      <c r="F141" s="65"/>
      <c r="G141" s="65"/>
      <c r="H141" s="65"/>
      <c r="I141" s="65"/>
      <c r="J141" s="65"/>
      <c r="K141" s="65"/>
    </row>
    <row r="142" spans="3:11">
      <c r="C142" s="48" t="s">
        <v>43</v>
      </c>
      <c r="D142" s="65"/>
      <c r="E142" s="65"/>
      <c r="F142" s="65"/>
      <c r="G142" s="65"/>
      <c r="H142" s="65"/>
      <c r="I142" s="65"/>
      <c r="J142" s="65"/>
      <c r="K142" s="65"/>
    </row>
    <row r="145" customFormat="1" spans="3:3">
      <c r="C145" s="66" t="s">
        <v>99</v>
      </c>
    </row>
    <row r="146" spans="3:11">
      <c r="C146" s="67"/>
      <c r="D146" s="67"/>
      <c r="E146" s="67"/>
      <c r="F146" s="67"/>
      <c r="G146" s="67"/>
      <c r="H146" s="67"/>
      <c r="I146" s="67"/>
      <c r="J146" s="67"/>
      <c r="K146" s="67"/>
    </row>
    <row r="147" spans="3:11">
      <c r="C147" s="68"/>
      <c r="D147" s="68"/>
      <c r="E147" s="68"/>
      <c r="F147" s="68"/>
      <c r="G147" s="68"/>
      <c r="H147" s="68"/>
      <c r="I147" s="68"/>
      <c r="J147" s="68"/>
      <c r="K147" s="68"/>
    </row>
    <row r="148" spans="3:11">
      <c r="C148" s="9"/>
      <c r="D148" s="9"/>
      <c r="E148" s="9"/>
      <c r="F148" s="9"/>
      <c r="G148" s="9"/>
      <c r="H148" s="9"/>
      <c r="I148" s="9"/>
      <c r="J148" s="9"/>
      <c r="K148" s="9"/>
    </row>
    <row r="149" spans="3:11">
      <c r="C149" s="48" t="s">
        <v>42</v>
      </c>
      <c r="D149" s="65"/>
      <c r="E149" s="65"/>
      <c r="F149" s="65"/>
      <c r="G149" s="65"/>
      <c r="H149" s="65"/>
      <c r="I149" s="65"/>
      <c r="J149" s="65"/>
      <c r="K149" s="65"/>
    </row>
    <row r="150" spans="3:11">
      <c r="C150" s="48" t="s">
        <v>43</v>
      </c>
      <c r="D150" s="65"/>
      <c r="E150" s="65"/>
      <c r="F150" s="65"/>
      <c r="G150" s="65"/>
      <c r="H150" s="65"/>
      <c r="I150" s="65"/>
      <c r="J150" s="65"/>
      <c r="K150" s="65"/>
    </row>
    <row r="152" customFormat="1" spans="3:3">
      <c r="C152" s="66" t="s">
        <v>100</v>
      </c>
    </row>
    <row r="153" spans="3:11">
      <c r="C153" s="69"/>
      <c r="D153" s="69"/>
      <c r="E153" s="69"/>
      <c r="F153" s="69"/>
      <c r="G153" s="69"/>
      <c r="H153" s="69"/>
      <c r="I153" s="69"/>
      <c r="J153" s="69"/>
      <c r="K153" s="69"/>
    </row>
    <row r="154" spans="3:11">
      <c r="C154" s="68"/>
      <c r="D154" s="68"/>
      <c r="E154" s="68"/>
      <c r="F154" s="68"/>
      <c r="G154" s="68"/>
      <c r="H154" s="68"/>
      <c r="I154" s="68"/>
      <c r="J154" s="68"/>
      <c r="K154" s="68"/>
    </row>
    <row r="155" spans="3:11">
      <c r="C155" s="9"/>
      <c r="D155" s="9"/>
      <c r="E155" s="9"/>
      <c r="F155" s="9"/>
      <c r="G155" s="9"/>
      <c r="H155" s="9"/>
      <c r="I155" s="9"/>
      <c r="J155" s="9"/>
      <c r="K155" s="9"/>
    </row>
    <row r="156" spans="3:11">
      <c r="C156" s="48" t="s">
        <v>42</v>
      </c>
      <c r="D156" s="65"/>
      <c r="E156" s="65"/>
      <c r="F156" s="65"/>
      <c r="G156" s="65"/>
      <c r="H156" s="65"/>
      <c r="I156" s="65"/>
      <c r="J156" s="65"/>
      <c r="K156" s="65"/>
    </row>
    <row r="157" spans="3:11">
      <c r="C157" s="48" t="s">
        <v>43</v>
      </c>
      <c r="D157" s="65"/>
      <c r="E157" s="65"/>
      <c r="F157" s="65"/>
      <c r="G157" s="65"/>
      <c r="H157" s="65"/>
      <c r="I157" s="65"/>
      <c r="J157" s="65"/>
      <c r="K157"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914490.8</v>
      </c>
      <c r="E40" s="6">
        <v>101194.16</v>
      </c>
      <c r="F40" s="6">
        <v>84041.08</v>
      </c>
      <c r="G40" s="6">
        <v>64210.86</v>
      </c>
      <c r="H40" s="6">
        <v>20609.25</v>
      </c>
      <c r="I40" s="9">
        <f>SUM(D40:H40)</f>
        <v>1184546.15</v>
      </c>
    </row>
    <row r="41" customFormat="1" spans="3:9">
      <c r="C41" s="4" t="s">
        <v>51</v>
      </c>
      <c r="D41" s="5">
        <v>467602.55</v>
      </c>
      <c r="E41" s="5">
        <v>220</v>
      </c>
      <c r="F41" s="5"/>
      <c r="G41" s="5">
        <v>6633.87</v>
      </c>
      <c r="H41" s="5"/>
      <c r="I41" s="9"/>
    </row>
    <row r="42" customFormat="1" spans="3:9">
      <c r="C42" s="4" t="s">
        <v>52</v>
      </c>
      <c r="D42" s="5">
        <v>123140</v>
      </c>
      <c r="E42" s="5"/>
      <c r="F42" s="5"/>
      <c r="G42" s="5"/>
      <c r="H42" s="5"/>
      <c r="I42" s="9"/>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v>726666.43</v>
      </c>
      <c r="E45" s="16" t="s">
        <v>56</v>
      </c>
      <c r="F45" s="22">
        <v>12422545.52</v>
      </c>
      <c r="G45" s="16" t="s">
        <v>57</v>
      </c>
      <c r="H45" s="22">
        <v>9251940.64</v>
      </c>
      <c r="I45" s="22" t="s">
        <v>58</v>
      </c>
    </row>
    <row r="46" customFormat="1" spans="3:9">
      <c r="C46" s="16" t="s">
        <v>102</v>
      </c>
      <c r="D46" s="22">
        <v>1082800</v>
      </c>
      <c r="E46" s="16" t="s">
        <v>60</v>
      </c>
      <c r="F46" s="22">
        <v>-2017138.69</v>
      </c>
      <c r="G46" s="16" t="s">
        <v>61</v>
      </c>
      <c r="H46" s="22">
        <v>5801171.9</v>
      </c>
      <c r="I46" s="22" t="s">
        <v>58</v>
      </c>
    </row>
    <row r="47" customFormat="1" spans="3:9">
      <c r="C47" s="16" t="s">
        <v>59</v>
      </c>
      <c r="D47" s="22"/>
      <c r="E47" s="22"/>
      <c r="F47" s="22"/>
      <c r="G47" s="16" t="s">
        <v>62</v>
      </c>
      <c r="H47" s="22">
        <f>H45-H46</f>
        <v>3450768.74</v>
      </c>
      <c r="I47" s="22" t="s">
        <v>58</v>
      </c>
    </row>
    <row r="48" customFormat="1" spans="3:9">
      <c r="C48" s="9"/>
      <c r="D48" s="9"/>
      <c r="E48" s="9"/>
      <c r="F48" s="9"/>
      <c r="G48" s="9"/>
      <c r="H48" s="9"/>
      <c r="I48" s="9"/>
    </row>
    <row r="49" customFormat="1" spans="3:9">
      <c r="C49" s="4" t="s">
        <v>63</v>
      </c>
      <c r="D49" s="9"/>
      <c r="E49" s="9"/>
      <c r="F49" s="9"/>
      <c r="G49" s="9"/>
      <c r="H49" s="9"/>
      <c r="I49" s="9"/>
    </row>
    <row r="50" customFormat="1" spans="3:9">
      <c r="C50" s="4" t="s">
        <v>64</v>
      </c>
      <c r="D50" s="9"/>
      <c r="E50" s="9"/>
      <c r="F50" s="9"/>
      <c r="G50" s="9"/>
      <c r="H50" s="9"/>
      <c r="I50" s="9"/>
    </row>
    <row r="51" customFormat="1" spans="3:9">
      <c r="C51" s="15" t="s">
        <v>65</v>
      </c>
      <c r="D51" s="15"/>
      <c r="E51" s="15"/>
      <c r="F51" s="15"/>
      <c r="G51" s="15"/>
      <c r="H51" s="15"/>
      <c r="I51" s="9"/>
    </row>
    <row r="52" customFormat="1" spans="3:9">
      <c r="C52" s="32" t="s">
        <v>66</v>
      </c>
      <c r="D52" s="33"/>
      <c r="E52" s="33"/>
      <c r="F52" s="33"/>
      <c r="G52" s="33"/>
      <c r="H52" s="33"/>
      <c r="I52" s="39"/>
    </row>
    <row r="53" customFormat="1" spans="3:9">
      <c r="C53" s="15" t="s">
        <v>27</v>
      </c>
      <c r="D53" s="15" t="s">
        <v>67</v>
      </c>
      <c r="E53" s="15" t="s">
        <v>68</v>
      </c>
      <c r="F53" s="34" t="s">
        <v>69</v>
      </c>
      <c r="G53" s="34" t="s">
        <v>70</v>
      </c>
      <c r="H53" s="15" t="s">
        <v>71</v>
      </c>
      <c r="I53" s="15" t="s">
        <v>72</v>
      </c>
    </row>
    <row r="54" customFormat="1" spans="3:9">
      <c r="C54" s="15">
        <v>1</v>
      </c>
      <c r="D54" s="15">
        <v>100000</v>
      </c>
      <c r="E54" s="15">
        <v>100000</v>
      </c>
      <c r="F54" s="34" t="s">
        <v>103</v>
      </c>
      <c r="G54" s="34" t="s">
        <v>104</v>
      </c>
      <c r="H54" s="35">
        <v>44159</v>
      </c>
      <c r="I54" s="15"/>
    </row>
    <row r="55" customFormat="1" spans="3:9">
      <c r="C55" s="15">
        <v>2</v>
      </c>
      <c r="D55" s="15">
        <v>100000</v>
      </c>
      <c r="E55" s="15">
        <v>100000</v>
      </c>
      <c r="F55" s="34" t="s">
        <v>103</v>
      </c>
      <c r="G55" s="34" t="s">
        <v>105</v>
      </c>
      <c r="H55" s="35">
        <v>44159</v>
      </c>
      <c r="I55" s="15"/>
    </row>
    <row r="56" customFormat="1" spans="3:9">
      <c r="C56" s="15">
        <v>3</v>
      </c>
      <c r="D56" s="15">
        <v>10000</v>
      </c>
      <c r="E56" s="15">
        <v>10000</v>
      </c>
      <c r="F56" s="34" t="s">
        <v>106</v>
      </c>
      <c r="G56" s="34" t="s">
        <v>107</v>
      </c>
      <c r="H56" s="35">
        <v>44162</v>
      </c>
      <c r="I56" s="15"/>
    </row>
    <row r="57" customFormat="1" spans="3:9">
      <c r="C57" s="15">
        <v>4</v>
      </c>
      <c r="D57" s="15">
        <v>15600</v>
      </c>
      <c r="E57" s="15">
        <v>15600</v>
      </c>
      <c r="F57" s="34" t="s">
        <v>108</v>
      </c>
      <c r="G57" s="34" t="s">
        <v>109</v>
      </c>
      <c r="H57" s="35">
        <v>44091</v>
      </c>
      <c r="I57" s="15"/>
    </row>
    <row r="58" customFormat="1" spans="3:9">
      <c r="C58" s="15">
        <v>5</v>
      </c>
      <c r="D58" s="15">
        <v>20900</v>
      </c>
      <c r="E58" s="15">
        <v>20900</v>
      </c>
      <c r="F58" s="34" t="s">
        <v>110</v>
      </c>
      <c r="G58" s="34" t="s">
        <v>111</v>
      </c>
      <c r="H58" s="15" t="s">
        <v>112</v>
      </c>
      <c r="I58" s="15" t="s">
        <v>113</v>
      </c>
    </row>
    <row r="59" customFormat="1" spans="3:9">
      <c r="C59" s="15">
        <v>6</v>
      </c>
      <c r="D59" s="15">
        <v>2000</v>
      </c>
      <c r="E59" s="15">
        <v>2000</v>
      </c>
      <c r="F59" s="34" t="s">
        <v>110</v>
      </c>
      <c r="G59" s="34" t="s">
        <v>114</v>
      </c>
      <c r="H59" s="35">
        <v>44125</v>
      </c>
      <c r="I59" s="15" t="s">
        <v>113</v>
      </c>
    </row>
    <row r="60" customFormat="1" spans="3:9">
      <c r="C60" s="15">
        <v>7</v>
      </c>
      <c r="D60" s="15">
        <v>2000</v>
      </c>
      <c r="E60" s="15">
        <v>2000</v>
      </c>
      <c r="F60" s="34" t="s">
        <v>110</v>
      </c>
      <c r="G60" s="34" t="s">
        <v>115</v>
      </c>
      <c r="H60" s="35">
        <v>44125</v>
      </c>
      <c r="I60" s="15" t="s">
        <v>113</v>
      </c>
    </row>
    <row r="61" customFormat="1" spans="3:9">
      <c r="C61" s="15">
        <v>8</v>
      </c>
      <c r="D61" s="15">
        <v>20000</v>
      </c>
      <c r="E61" s="15">
        <v>20000</v>
      </c>
      <c r="F61" s="34" t="s">
        <v>116</v>
      </c>
      <c r="G61" s="34" t="s">
        <v>117</v>
      </c>
      <c r="H61" s="15" t="s">
        <v>118</v>
      </c>
      <c r="I61" s="15" t="s">
        <v>119</v>
      </c>
    </row>
    <row r="62" customFormat="1" spans="3:9">
      <c r="C62" s="15">
        <v>9</v>
      </c>
      <c r="D62" s="15">
        <v>24000</v>
      </c>
      <c r="E62" s="15">
        <v>24000</v>
      </c>
      <c r="F62" s="34" t="s">
        <v>116</v>
      </c>
      <c r="G62" s="34" t="s">
        <v>120</v>
      </c>
      <c r="H62" s="35">
        <v>43947</v>
      </c>
      <c r="I62" s="15"/>
    </row>
    <row r="63" customFormat="1" spans="3:9">
      <c r="C63" s="15">
        <v>10</v>
      </c>
      <c r="D63" s="15">
        <v>15000</v>
      </c>
      <c r="E63" s="15">
        <v>5777</v>
      </c>
      <c r="F63" s="34" t="s">
        <v>121</v>
      </c>
      <c r="G63" s="34" t="s">
        <v>122</v>
      </c>
      <c r="H63" s="35">
        <v>43960</v>
      </c>
      <c r="I63" s="15"/>
    </row>
    <row r="64" customFormat="1" spans="3:9">
      <c r="C64" s="15"/>
      <c r="D64" s="15"/>
      <c r="E64" s="15"/>
      <c r="F64" s="34"/>
      <c r="G64" s="34"/>
      <c r="H64" s="15"/>
      <c r="I64" s="15"/>
    </row>
    <row r="65" customFormat="1" spans="3:9">
      <c r="C65" s="15"/>
      <c r="D65" s="15"/>
      <c r="E65" s="15"/>
      <c r="F65" s="15"/>
      <c r="G65" s="15"/>
      <c r="H65" s="15"/>
      <c r="I65" s="9"/>
    </row>
    <row r="66" customFormat="1" spans="3:9">
      <c r="C66" s="15" t="s">
        <v>15</v>
      </c>
      <c r="D66" s="15">
        <f>SUM(D54:D65)</f>
        <v>309500</v>
      </c>
      <c r="E66" s="15">
        <f>SUM(E54:E65)</f>
        <v>300277</v>
      </c>
      <c r="F66" s="15"/>
      <c r="G66" s="15"/>
      <c r="H66" s="15"/>
      <c r="I66" s="9"/>
    </row>
    <row r="67" customFormat="1" spans="3:9">
      <c r="C67" s="32" t="s">
        <v>73</v>
      </c>
      <c r="D67" s="33"/>
      <c r="E67" s="33"/>
      <c r="F67" s="33"/>
      <c r="G67" s="33"/>
      <c r="H67" s="33"/>
      <c r="I67" s="39"/>
    </row>
    <row r="68" customFormat="1" spans="3:9">
      <c r="C68" s="3" t="s">
        <v>74</v>
      </c>
      <c r="D68" s="3" t="s">
        <v>28</v>
      </c>
      <c r="E68" s="3" t="s">
        <v>75</v>
      </c>
      <c r="F68" s="3" t="s">
        <v>76</v>
      </c>
      <c r="G68" s="3" t="s">
        <v>77</v>
      </c>
      <c r="H68" s="3" t="s">
        <v>38</v>
      </c>
      <c r="I68" s="3" t="s">
        <v>78</v>
      </c>
    </row>
    <row r="69" customFormat="1" spans="3:10">
      <c r="C69" s="6" t="s">
        <v>123</v>
      </c>
      <c r="D69" s="6" t="s">
        <v>124</v>
      </c>
      <c r="E69" s="6">
        <v>4</v>
      </c>
      <c r="F69" s="40">
        <v>43485</v>
      </c>
      <c r="G69" s="6">
        <v>180000</v>
      </c>
      <c r="H69" s="6" t="s">
        <v>125</v>
      </c>
      <c r="I69" s="6" t="s">
        <v>195</v>
      </c>
      <c r="J69" s="42"/>
    </row>
    <row r="70" customFormat="1" spans="3:10">
      <c r="C70" s="6" t="s">
        <v>123</v>
      </c>
      <c r="D70" s="12" t="s">
        <v>124</v>
      </c>
      <c r="E70" s="6">
        <v>5</v>
      </c>
      <c r="F70" s="40">
        <v>43850</v>
      </c>
      <c r="G70" s="6">
        <v>60000</v>
      </c>
      <c r="H70" s="6" t="s">
        <v>125</v>
      </c>
      <c r="I70" s="6" t="s">
        <v>126</v>
      </c>
      <c r="J70" s="42"/>
    </row>
    <row r="71" customFormat="1" spans="3:10">
      <c r="C71" s="6" t="s">
        <v>127</v>
      </c>
      <c r="D71" s="12" t="s">
        <v>128</v>
      </c>
      <c r="E71" s="6">
        <v>4</v>
      </c>
      <c r="F71" s="40">
        <v>43955</v>
      </c>
      <c r="G71" s="6">
        <v>40500</v>
      </c>
      <c r="H71" s="6" t="s">
        <v>129</v>
      </c>
      <c r="I71" s="6" t="s">
        <v>126</v>
      </c>
      <c r="J71" s="42"/>
    </row>
    <row r="72" customFormat="1" spans="3:10">
      <c r="C72" s="6" t="s">
        <v>127</v>
      </c>
      <c r="D72" s="12" t="s">
        <v>128</v>
      </c>
      <c r="E72" s="6">
        <v>5</v>
      </c>
      <c r="F72" s="40">
        <v>44139</v>
      </c>
      <c r="G72" s="6">
        <v>40500</v>
      </c>
      <c r="H72" s="6" t="s">
        <v>129</v>
      </c>
      <c r="I72" s="6" t="s">
        <v>126</v>
      </c>
      <c r="J72" s="42"/>
    </row>
    <row r="73" customFormat="1" spans="3:10">
      <c r="C73" s="6" t="s">
        <v>130</v>
      </c>
      <c r="D73" s="12" t="s">
        <v>131</v>
      </c>
      <c r="E73" s="6">
        <v>3</v>
      </c>
      <c r="F73" s="40">
        <v>44098</v>
      </c>
      <c r="G73" s="6">
        <v>108000</v>
      </c>
      <c r="H73" s="6" t="s">
        <v>125</v>
      </c>
      <c r="I73" s="6" t="s">
        <v>132</v>
      </c>
      <c r="J73" s="42"/>
    </row>
    <row r="74" customFormat="1" spans="3:10">
      <c r="C74" s="6" t="s">
        <v>133</v>
      </c>
      <c r="D74" s="12" t="s">
        <v>134</v>
      </c>
      <c r="E74" s="6">
        <v>4</v>
      </c>
      <c r="F74" s="40">
        <v>44196</v>
      </c>
      <c r="G74" s="6">
        <v>40000</v>
      </c>
      <c r="H74" s="6" t="s">
        <v>135</v>
      </c>
      <c r="I74" s="6" t="s">
        <v>136</v>
      </c>
      <c r="J74" s="42"/>
    </row>
    <row r="75" customFormat="1" spans="3:10">
      <c r="C75" s="6" t="s">
        <v>137</v>
      </c>
      <c r="D75" s="12" t="s">
        <v>138</v>
      </c>
      <c r="E75" s="6">
        <v>1</v>
      </c>
      <c r="F75" s="40">
        <v>44175</v>
      </c>
      <c r="G75" s="6">
        <v>90000</v>
      </c>
      <c r="H75" s="6" t="s">
        <v>135</v>
      </c>
      <c r="I75" s="6" t="s">
        <v>139</v>
      </c>
      <c r="J75" s="6" t="s">
        <v>140</v>
      </c>
    </row>
    <row r="76" customFormat="1" spans="3:10">
      <c r="C76" s="6" t="s">
        <v>137</v>
      </c>
      <c r="D76" s="12" t="s">
        <v>138</v>
      </c>
      <c r="E76" s="6">
        <v>2</v>
      </c>
      <c r="F76" s="40">
        <v>44175</v>
      </c>
      <c r="G76" s="6">
        <v>10000</v>
      </c>
      <c r="H76" s="6" t="s">
        <v>135</v>
      </c>
      <c r="I76" s="6" t="s">
        <v>126</v>
      </c>
      <c r="J76" s="42"/>
    </row>
    <row r="77" customFormat="1" spans="3:10">
      <c r="C77" s="6" t="s">
        <v>141</v>
      </c>
      <c r="D77" s="8" t="s">
        <v>142</v>
      </c>
      <c r="E77" s="6">
        <v>3</v>
      </c>
      <c r="F77" s="40">
        <v>43861</v>
      </c>
      <c r="G77" s="6">
        <v>30000</v>
      </c>
      <c r="H77" s="6" t="s">
        <v>135</v>
      </c>
      <c r="I77" s="6" t="s">
        <v>143</v>
      </c>
      <c r="J77" s="42"/>
    </row>
    <row r="78" customFormat="1" spans="3:10">
      <c r="C78" s="6" t="s">
        <v>144</v>
      </c>
      <c r="D78" s="8" t="s">
        <v>145</v>
      </c>
      <c r="E78" s="6">
        <v>3</v>
      </c>
      <c r="F78" s="40">
        <v>43830</v>
      </c>
      <c r="G78" s="6">
        <v>81000</v>
      </c>
      <c r="H78" s="6" t="s">
        <v>146</v>
      </c>
      <c r="I78" s="6" t="s">
        <v>126</v>
      </c>
      <c r="J78" s="42"/>
    </row>
    <row r="79" customFormat="1" spans="3:10">
      <c r="C79" s="6" t="s">
        <v>147</v>
      </c>
      <c r="D79" s="12" t="s">
        <v>148</v>
      </c>
      <c r="E79" s="6">
        <v>3</v>
      </c>
      <c r="F79" s="40">
        <v>44027</v>
      </c>
      <c r="G79" s="6">
        <v>265191.6</v>
      </c>
      <c r="H79" s="6" t="s">
        <v>107</v>
      </c>
      <c r="I79" s="6" t="s">
        <v>149</v>
      </c>
      <c r="J79" s="42"/>
    </row>
    <row r="80" customFormat="1" spans="3:10">
      <c r="C80" s="6" t="s">
        <v>147</v>
      </c>
      <c r="D80" s="12" t="s">
        <v>148</v>
      </c>
      <c r="E80" s="6">
        <v>4</v>
      </c>
      <c r="F80" s="40">
        <v>44392</v>
      </c>
      <c r="G80" s="6">
        <v>37884</v>
      </c>
      <c r="H80" s="6" t="s">
        <v>107</v>
      </c>
      <c r="I80" s="6" t="s">
        <v>149</v>
      </c>
      <c r="J80" s="42"/>
    </row>
    <row r="81" customFormat="1" spans="3:10">
      <c r="C81" s="6" t="s">
        <v>150</v>
      </c>
      <c r="D81" s="12" t="s">
        <v>151</v>
      </c>
      <c r="E81" s="6">
        <v>2</v>
      </c>
      <c r="F81" s="40">
        <v>44164</v>
      </c>
      <c r="G81" s="6">
        <v>21100</v>
      </c>
      <c r="H81" s="6" t="s">
        <v>129</v>
      </c>
      <c r="I81" s="6" t="s">
        <v>152</v>
      </c>
      <c r="J81" s="42"/>
    </row>
    <row r="82" customFormat="1" spans="3:10">
      <c r="C82" s="6" t="s">
        <v>153</v>
      </c>
      <c r="D82" s="12" t="s">
        <v>154</v>
      </c>
      <c r="E82" s="6">
        <v>2</v>
      </c>
      <c r="F82" s="40">
        <v>43952</v>
      </c>
      <c r="G82" s="6">
        <v>1891191</v>
      </c>
      <c r="H82" s="6" t="s">
        <v>129</v>
      </c>
      <c r="I82" s="6" t="s">
        <v>126</v>
      </c>
      <c r="J82" s="42"/>
    </row>
    <row r="83" customFormat="1" spans="3:10">
      <c r="C83" s="6" t="s">
        <v>155</v>
      </c>
      <c r="D83" s="12" t="s">
        <v>156</v>
      </c>
      <c r="E83" s="6">
        <v>2</v>
      </c>
      <c r="F83" s="40">
        <v>43952</v>
      </c>
      <c r="G83" s="6">
        <v>1171894.5</v>
      </c>
      <c r="H83" s="6" t="s">
        <v>129</v>
      </c>
      <c r="I83" s="6" t="s">
        <v>126</v>
      </c>
      <c r="J83" s="42"/>
    </row>
    <row r="84" customFormat="1" spans="3:10">
      <c r="C84" s="6" t="s">
        <v>157</v>
      </c>
      <c r="D84" s="8" t="s">
        <v>158</v>
      </c>
      <c r="E84" s="6">
        <v>2</v>
      </c>
      <c r="F84" s="40">
        <v>43830</v>
      </c>
      <c r="G84" s="6">
        <v>147800</v>
      </c>
      <c r="H84" s="6" t="s">
        <v>135</v>
      </c>
      <c r="I84" s="6" t="s">
        <v>159</v>
      </c>
      <c r="J84" s="42"/>
    </row>
    <row r="85" customFormat="1" spans="3:10">
      <c r="C85" s="6" t="s">
        <v>160</v>
      </c>
      <c r="D85" s="8" t="s">
        <v>161</v>
      </c>
      <c r="E85" s="6">
        <v>3</v>
      </c>
      <c r="F85" s="40">
        <v>44105</v>
      </c>
      <c r="G85" s="6">
        <v>997990</v>
      </c>
      <c r="H85" s="6" t="s">
        <v>129</v>
      </c>
      <c r="I85" s="6" t="s">
        <v>126</v>
      </c>
      <c r="J85" s="42"/>
    </row>
    <row r="86" customFormat="1" spans="3:10">
      <c r="C86" s="6" t="s">
        <v>162</v>
      </c>
      <c r="D86" s="8" t="s">
        <v>163</v>
      </c>
      <c r="E86" s="6">
        <v>3</v>
      </c>
      <c r="F86" s="40">
        <v>43951</v>
      </c>
      <c r="G86" s="6">
        <v>73500</v>
      </c>
      <c r="H86" s="6" t="s">
        <v>107</v>
      </c>
      <c r="I86" s="6" t="s">
        <v>126</v>
      </c>
      <c r="J86" s="42"/>
    </row>
    <row r="87" customFormat="1" ht="14.25" spans="3:10">
      <c r="C87" s="6" t="s">
        <v>164</v>
      </c>
      <c r="D87" s="8" t="s">
        <v>165</v>
      </c>
      <c r="E87" s="6">
        <v>1</v>
      </c>
      <c r="F87" s="40">
        <v>44075</v>
      </c>
      <c r="G87" s="41">
        <v>1730980</v>
      </c>
      <c r="H87" s="6" t="s">
        <v>129</v>
      </c>
      <c r="I87" s="6" t="s">
        <v>126</v>
      </c>
      <c r="J87" s="42"/>
    </row>
    <row r="88" customFormat="1" ht="14.25" spans="3:10">
      <c r="C88" s="6" t="s">
        <v>164</v>
      </c>
      <c r="D88" s="8" t="s">
        <v>165</v>
      </c>
      <c r="E88" s="6">
        <v>2</v>
      </c>
      <c r="F88" s="40">
        <v>44145</v>
      </c>
      <c r="G88" s="41">
        <v>1557882</v>
      </c>
      <c r="H88" s="6" t="s">
        <v>129</v>
      </c>
      <c r="I88" s="6" t="s">
        <v>126</v>
      </c>
      <c r="J88" s="42"/>
    </row>
    <row r="89" customFormat="1" spans="3:10">
      <c r="C89" s="6" t="s">
        <v>166</v>
      </c>
      <c r="D89" s="12" t="s">
        <v>167</v>
      </c>
      <c r="E89" s="6">
        <v>1</v>
      </c>
      <c r="F89" s="40">
        <v>44012</v>
      </c>
      <c r="G89" s="6">
        <v>125000</v>
      </c>
      <c r="H89" s="6" t="s">
        <v>125</v>
      </c>
      <c r="I89" s="6" t="s">
        <v>168</v>
      </c>
      <c r="J89" s="42"/>
    </row>
    <row r="90" customFormat="1" spans="3:10">
      <c r="C90" s="6" t="s">
        <v>166</v>
      </c>
      <c r="D90" s="12" t="s">
        <v>167</v>
      </c>
      <c r="E90" s="6">
        <v>2</v>
      </c>
      <c r="F90" s="40">
        <v>44089</v>
      </c>
      <c r="G90" s="6">
        <v>125000</v>
      </c>
      <c r="H90" s="6" t="s">
        <v>125</v>
      </c>
      <c r="I90" s="6" t="s">
        <v>126</v>
      </c>
      <c r="J90" s="42"/>
    </row>
    <row r="91" customFormat="1" spans="3:10">
      <c r="C91" s="6" t="s">
        <v>169</v>
      </c>
      <c r="D91" s="8" t="s">
        <v>170</v>
      </c>
      <c r="E91" s="6">
        <v>2</v>
      </c>
      <c r="F91" s="40">
        <v>44068</v>
      </c>
      <c r="G91" s="6">
        <v>30000</v>
      </c>
      <c r="H91" s="6" t="s">
        <v>125</v>
      </c>
      <c r="I91" s="6" t="s">
        <v>126</v>
      </c>
      <c r="J91" s="42"/>
    </row>
    <row r="92" customFormat="1" spans="3:10">
      <c r="C92" s="6" t="s">
        <v>171</v>
      </c>
      <c r="D92" s="8" t="s">
        <v>172</v>
      </c>
      <c r="E92" s="6">
        <v>2</v>
      </c>
      <c r="F92" s="40">
        <v>44068</v>
      </c>
      <c r="G92" s="6">
        <v>30000</v>
      </c>
      <c r="H92" s="6" t="s">
        <v>125</v>
      </c>
      <c r="I92" s="6" t="s">
        <v>126</v>
      </c>
      <c r="J92" s="42"/>
    </row>
    <row r="93" customFormat="1" spans="3:10">
      <c r="C93" s="6" t="s">
        <v>173</v>
      </c>
      <c r="D93" s="8" t="s">
        <v>174</v>
      </c>
      <c r="E93" s="6">
        <v>2</v>
      </c>
      <c r="F93" s="40">
        <v>44076</v>
      </c>
      <c r="G93" s="6">
        <v>30000</v>
      </c>
      <c r="H93" s="6" t="s">
        <v>125</v>
      </c>
      <c r="I93" s="6" t="s">
        <v>126</v>
      </c>
      <c r="J93" s="42"/>
    </row>
    <row r="94" customFormat="1" spans="3:10">
      <c r="C94" s="6" t="s">
        <v>175</v>
      </c>
      <c r="D94" s="12" t="s">
        <v>176</v>
      </c>
      <c r="E94" s="6">
        <v>2</v>
      </c>
      <c r="F94" s="40">
        <v>44104</v>
      </c>
      <c r="G94" s="6">
        <v>88000</v>
      </c>
      <c r="H94" s="6" t="s">
        <v>125</v>
      </c>
      <c r="I94" s="6" t="s">
        <v>126</v>
      </c>
      <c r="J94" s="42"/>
    </row>
    <row r="95" customFormat="1" spans="3:10">
      <c r="C95" s="6" t="s">
        <v>177</v>
      </c>
      <c r="D95" s="8" t="s">
        <v>178</v>
      </c>
      <c r="E95" s="6">
        <v>1</v>
      </c>
      <c r="F95" s="40">
        <v>44151</v>
      </c>
      <c r="G95" s="6">
        <v>20270</v>
      </c>
      <c r="H95" s="6" t="s">
        <v>107</v>
      </c>
      <c r="I95" s="6" t="s">
        <v>126</v>
      </c>
      <c r="J95" s="42"/>
    </row>
    <row r="96" customFormat="1" spans="3:10">
      <c r="C96" s="6" t="s">
        <v>179</v>
      </c>
      <c r="D96" s="8" t="s">
        <v>180</v>
      </c>
      <c r="E96" s="6">
        <v>3</v>
      </c>
      <c r="F96" s="40">
        <v>44190</v>
      </c>
      <c r="G96" s="6">
        <v>104280</v>
      </c>
      <c r="H96" s="6" t="s">
        <v>125</v>
      </c>
      <c r="I96" s="6" t="s">
        <v>126</v>
      </c>
      <c r="J96" s="42"/>
    </row>
    <row r="97" customFormat="1" spans="3:10">
      <c r="C97" s="6" t="s">
        <v>181</v>
      </c>
      <c r="D97" s="12" t="s">
        <v>182</v>
      </c>
      <c r="E97" s="6">
        <v>1</v>
      </c>
      <c r="F97" s="40">
        <v>44099</v>
      </c>
      <c r="G97" s="6">
        <v>385000</v>
      </c>
      <c r="H97" s="6" t="s">
        <v>125</v>
      </c>
      <c r="I97" s="6" t="s">
        <v>126</v>
      </c>
      <c r="J97" s="42"/>
    </row>
    <row r="98" customFormat="1" spans="3:10">
      <c r="C98" s="6" t="s">
        <v>181</v>
      </c>
      <c r="D98" s="12" t="s">
        <v>182</v>
      </c>
      <c r="E98" s="6">
        <v>2</v>
      </c>
      <c r="F98" s="40">
        <v>44134</v>
      </c>
      <c r="G98" s="6">
        <v>231000</v>
      </c>
      <c r="H98" s="6" t="s">
        <v>125</v>
      </c>
      <c r="I98" s="6" t="s">
        <v>126</v>
      </c>
      <c r="J98" s="42"/>
    </row>
    <row r="99" customFormat="1" spans="3:10">
      <c r="C99" s="6" t="s">
        <v>181</v>
      </c>
      <c r="D99" s="12" t="s">
        <v>182</v>
      </c>
      <c r="E99" s="6">
        <v>3</v>
      </c>
      <c r="F99" s="40">
        <v>44180</v>
      </c>
      <c r="G99" s="6">
        <v>115500</v>
      </c>
      <c r="H99" s="6" t="s">
        <v>125</v>
      </c>
      <c r="I99" s="6" t="s">
        <v>126</v>
      </c>
      <c r="J99" s="42"/>
    </row>
    <row r="100" customFormat="1" spans="3:10">
      <c r="C100" s="6" t="s">
        <v>183</v>
      </c>
      <c r="D100" s="6" t="s">
        <v>184</v>
      </c>
      <c r="E100" s="6">
        <v>2</v>
      </c>
      <c r="F100" s="40">
        <v>44165</v>
      </c>
      <c r="G100" s="6">
        <v>146280</v>
      </c>
      <c r="H100" s="6" t="s">
        <v>125</v>
      </c>
      <c r="I100" s="6" t="s">
        <v>126</v>
      </c>
      <c r="J100" s="42"/>
    </row>
    <row r="101" customFormat="1" spans="3:10">
      <c r="C101" s="6" t="s">
        <v>186</v>
      </c>
      <c r="D101" s="6" t="s">
        <v>187</v>
      </c>
      <c r="E101" s="6">
        <v>1</v>
      </c>
      <c r="F101" s="40">
        <v>44134</v>
      </c>
      <c r="G101" s="6">
        <v>195000</v>
      </c>
      <c r="H101" s="6" t="s">
        <v>105</v>
      </c>
      <c r="I101" s="6" t="s">
        <v>188</v>
      </c>
      <c r="J101" s="42"/>
    </row>
    <row r="102" customFormat="1" spans="3:10">
      <c r="C102" s="6"/>
      <c r="D102" s="6"/>
      <c r="E102" s="6"/>
      <c r="F102" s="40" t="s">
        <v>79</v>
      </c>
      <c r="G102" s="6">
        <f>SUM(G69:G101)</f>
        <v>10200743.1</v>
      </c>
      <c r="H102" s="6"/>
      <c r="I102" s="6"/>
      <c r="J102" s="42"/>
    </row>
    <row r="103" customFormat="1" spans="3:8">
      <c r="C103" s="15" t="s">
        <v>80</v>
      </c>
      <c r="D103" s="15"/>
      <c r="E103" s="15"/>
      <c r="F103" s="15"/>
      <c r="G103" s="15"/>
      <c r="H103" s="15"/>
    </row>
    <row r="104" customFormat="1" spans="3:9">
      <c r="C104" s="3" t="s">
        <v>74</v>
      </c>
      <c r="D104" s="3" t="s">
        <v>28</v>
      </c>
      <c r="E104" s="3" t="s">
        <v>81</v>
      </c>
      <c r="F104" s="3" t="s">
        <v>82</v>
      </c>
      <c r="G104" s="3" t="s">
        <v>83</v>
      </c>
      <c r="H104" s="3" t="s">
        <v>38</v>
      </c>
      <c r="I104" s="3" t="s">
        <v>78</v>
      </c>
    </row>
    <row r="105" customFormat="1" spans="3:9">
      <c r="C105" s="9"/>
      <c r="D105" s="9"/>
      <c r="E105" s="9"/>
      <c r="F105" s="9"/>
      <c r="G105" s="9"/>
      <c r="H105" s="9"/>
      <c r="I105" s="9"/>
    </row>
    <row r="106" customFormat="1" spans="3:9">
      <c r="C106" s="9"/>
      <c r="D106" s="9"/>
      <c r="E106" s="9"/>
      <c r="F106" s="9"/>
      <c r="G106" s="9"/>
      <c r="H106" s="9"/>
      <c r="I106" s="9"/>
    </row>
    <row r="107" customFormat="1" spans="3:9">
      <c r="C107" s="9"/>
      <c r="D107" s="9"/>
      <c r="E107" s="9"/>
      <c r="F107" s="9"/>
      <c r="G107" s="9"/>
      <c r="H107" s="9"/>
      <c r="I107" s="9"/>
    </row>
    <row r="108" customFormat="1" spans="3:9">
      <c r="C108" s="9"/>
      <c r="D108" s="9"/>
      <c r="E108" s="9"/>
      <c r="F108" s="9" t="s">
        <v>79</v>
      </c>
      <c r="G108" s="9"/>
      <c r="H108" s="9"/>
      <c r="I108" s="9"/>
    </row>
    <row r="109" customFormat="1" spans="3:9">
      <c r="C109" s="46" t="s">
        <v>84</v>
      </c>
      <c r="D109" s="47"/>
      <c r="E109" s="47"/>
      <c r="F109" s="47"/>
      <c r="G109" s="47"/>
      <c r="H109" s="47"/>
      <c r="I109" s="47"/>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40">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9"/>
      <c r="D113" s="9"/>
      <c r="E113" s="9"/>
      <c r="F113" s="9" t="s">
        <v>79</v>
      </c>
      <c r="G113" s="9"/>
      <c r="H113" s="9"/>
      <c r="I113" s="9"/>
    </row>
    <row r="114" customFormat="1" spans="3:9">
      <c r="C114" s="48" t="s">
        <v>42</v>
      </c>
      <c r="D114" s="49"/>
      <c r="E114" s="49"/>
      <c r="F114" s="49"/>
      <c r="G114" s="49"/>
      <c r="H114" s="49"/>
      <c r="I114" s="49"/>
    </row>
    <row r="115" customFormat="1" spans="3:9">
      <c r="C115" s="48" t="s">
        <v>43</v>
      </c>
      <c r="D115" s="13"/>
      <c r="E115" s="51"/>
      <c r="F115" s="51"/>
      <c r="G115" s="51"/>
      <c r="H115" s="51"/>
      <c r="I115" s="14"/>
    </row>
    <row r="117" spans="3:11">
      <c r="C117" s="55" t="s">
        <v>85</v>
      </c>
      <c r="D117" s="4"/>
      <c r="E117" s="4"/>
      <c r="F117" s="4"/>
      <c r="G117" s="4"/>
      <c r="H117" s="4"/>
      <c r="I117" s="4"/>
      <c r="J117" s="9"/>
      <c r="K117" s="9"/>
    </row>
    <row r="118" spans="3:11">
      <c r="C118" s="64" t="s">
        <v>74</v>
      </c>
      <c r="D118" s="64" t="s">
        <v>28</v>
      </c>
      <c r="E118" s="64" t="s">
        <v>86</v>
      </c>
      <c r="F118" s="64" t="s">
        <v>87</v>
      </c>
      <c r="G118" s="64" t="s">
        <v>88</v>
      </c>
      <c r="H118" s="64" t="s">
        <v>89</v>
      </c>
      <c r="I118" s="64" t="s">
        <v>90</v>
      </c>
      <c r="J118" s="70" t="s">
        <v>91</v>
      </c>
      <c r="K118" s="64" t="s">
        <v>92</v>
      </c>
    </row>
    <row r="119" spans="3:11">
      <c r="C119" s="9"/>
      <c r="D119" s="9"/>
      <c r="E119" s="9"/>
      <c r="F119" s="9"/>
      <c r="G119" s="9"/>
      <c r="H119" s="9" t="s">
        <v>93</v>
      </c>
      <c r="I119" s="71">
        <v>44162</v>
      </c>
      <c r="J119" s="9" t="s">
        <v>94</v>
      </c>
      <c r="K119" s="72"/>
    </row>
    <row r="120" spans="3:11">
      <c r="C120" s="9"/>
      <c r="D120" s="9"/>
      <c r="E120" s="9"/>
      <c r="F120" s="9"/>
      <c r="G120" s="9"/>
      <c r="H120" s="9"/>
      <c r="I120" s="9"/>
      <c r="J120" s="9"/>
      <c r="K120" s="72"/>
    </row>
    <row r="121" spans="3:11">
      <c r="C121" s="9"/>
      <c r="D121" s="9"/>
      <c r="E121" s="9"/>
      <c r="F121" s="9"/>
      <c r="G121" s="9"/>
      <c r="H121" s="9"/>
      <c r="I121" s="9"/>
      <c r="J121" s="9"/>
      <c r="K121" s="72"/>
    </row>
    <row r="122" spans="3:11">
      <c r="C122" s="48" t="s">
        <v>42</v>
      </c>
      <c r="D122" s="65"/>
      <c r="E122" s="65"/>
      <c r="F122" s="65"/>
      <c r="G122" s="65"/>
      <c r="H122" s="65"/>
      <c r="I122" s="65"/>
      <c r="J122" s="65"/>
      <c r="K122" s="65"/>
    </row>
    <row r="123" spans="3:11">
      <c r="C123" s="48" t="s">
        <v>43</v>
      </c>
      <c r="D123" s="65"/>
      <c r="E123" s="65"/>
      <c r="F123" s="65"/>
      <c r="G123" s="65"/>
      <c r="H123" s="65"/>
      <c r="I123" s="65"/>
      <c r="J123" s="65"/>
      <c r="K123" s="65"/>
    </row>
    <row r="125" customFormat="1" spans="3:3">
      <c r="C125" s="66" t="s">
        <v>95</v>
      </c>
    </row>
    <row r="126" spans="3:11">
      <c r="C126" s="64" t="s">
        <v>74</v>
      </c>
      <c r="D126" s="64" t="s">
        <v>28</v>
      </c>
      <c r="E126" s="64" t="s">
        <v>86</v>
      </c>
      <c r="F126" s="64" t="s">
        <v>87</v>
      </c>
      <c r="G126" s="64" t="s">
        <v>88</v>
      </c>
      <c r="H126" s="64" t="s">
        <v>89</v>
      </c>
      <c r="I126" s="64" t="s">
        <v>90</v>
      </c>
      <c r="J126" s="70" t="s">
        <v>91</v>
      </c>
      <c r="K126" s="64" t="s">
        <v>92</v>
      </c>
    </row>
    <row r="127" spans="3:11">
      <c r="C127" s="9"/>
      <c r="D127" s="9"/>
      <c r="E127" s="9"/>
      <c r="F127" s="9"/>
      <c r="G127" s="9"/>
      <c r="H127" s="9" t="s">
        <v>96</v>
      </c>
      <c r="I127" s="71">
        <v>44162</v>
      </c>
      <c r="J127" s="9" t="s">
        <v>97</v>
      </c>
      <c r="K127" s="72"/>
    </row>
    <row r="128" spans="3:11">
      <c r="C128" s="9"/>
      <c r="D128" s="9"/>
      <c r="E128" s="9"/>
      <c r="F128" s="9"/>
      <c r="G128" s="9"/>
      <c r="H128" s="9"/>
      <c r="I128" s="9"/>
      <c r="J128" s="9"/>
      <c r="K128" s="72"/>
    </row>
    <row r="129" spans="3:11">
      <c r="C129" s="9"/>
      <c r="D129" s="9"/>
      <c r="E129" s="9"/>
      <c r="F129" s="9"/>
      <c r="G129" s="9"/>
      <c r="H129" s="9"/>
      <c r="I129" s="9"/>
      <c r="J129" s="9"/>
      <c r="K129" s="72"/>
    </row>
    <row r="130" spans="3:11">
      <c r="C130" s="48" t="s">
        <v>42</v>
      </c>
      <c r="D130" s="65"/>
      <c r="E130" s="65"/>
      <c r="F130" s="65"/>
      <c r="G130" s="65"/>
      <c r="H130" s="65"/>
      <c r="I130" s="65"/>
      <c r="J130" s="65"/>
      <c r="K130" s="65"/>
    </row>
    <row r="131" spans="3:11">
      <c r="C131" s="48" t="s">
        <v>43</v>
      </c>
      <c r="D131" s="65"/>
      <c r="E131" s="65"/>
      <c r="F131" s="65"/>
      <c r="G131" s="65"/>
      <c r="H131" s="65"/>
      <c r="I131" s="65"/>
      <c r="J131" s="65"/>
      <c r="K131" s="65"/>
    </row>
    <row r="133" customFormat="1" spans="3:3">
      <c r="C133" s="66" t="s">
        <v>98</v>
      </c>
    </row>
    <row r="140" spans="3:11">
      <c r="C140" s="48" t="s">
        <v>42</v>
      </c>
      <c r="D140" s="65"/>
      <c r="E140" s="65"/>
      <c r="F140" s="65"/>
      <c r="G140" s="65"/>
      <c r="H140" s="65"/>
      <c r="I140" s="65"/>
      <c r="J140" s="65"/>
      <c r="K140" s="65"/>
    </row>
    <row r="141" spans="3:11">
      <c r="C141" s="48" t="s">
        <v>43</v>
      </c>
      <c r="D141" s="65"/>
      <c r="E141" s="65"/>
      <c r="F141" s="65"/>
      <c r="G141" s="65"/>
      <c r="H141" s="65"/>
      <c r="I141" s="65"/>
      <c r="J141" s="65"/>
      <c r="K141" s="65"/>
    </row>
    <row r="144" customFormat="1" spans="3:3">
      <c r="C144" s="66" t="s">
        <v>99</v>
      </c>
    </row>
    <row r="145" spans="3:11">
      <c r="C145" s="67"/>
      <c r="D145" s="67"/>
      <c r="E145" s="67"/>
      <c r="F145" s="67"/>
      <c r="G145" s="67"/>
      <c r="H145" s="67"/>
      <c r="I145" s="67"/>
      <c r="J145" s="67"/>
      <c r="K145" s="67"/>
    </row>
    <row r="146" spans="3:11">
      <c r="C146" s="68"/>
      <c r="D146" s="68"/>
      <c r="E146" s="68"/>
      <c r="F146" s="68"/>
      <c r="G146" s="68"/>
      <c r="H146" s="68"/>
      <c r="I146" s="68"/>
      <c r="J146" s="68"/>
      <c r="K146" s="68"/>
    </row>
    <row r="147" spans="3:11">
      <c r="C147" s="9"/>
      <c r="D147" s="9"/>
      <c r="E147" s="9"/>
      <c r="F147" s="9"/>
      <c r="G147" s="9"/>
      <c r="H147" s="9"/>
      <c r="I147" s="9"/>
      <c r="J147" s="9"/>
      <c r="K147" s="9"/>
    </row>
    <row r="148" spans="3:11">
      <c r="C148" s="48" t="s">
        <v>42</v>
      </c>
      <c r="D148" s="65"/>
      <c r="E148" s="65"/>
      <c r="F148" s="65"/>
      <c r="G148" s="65"/>
      <c r="H148" s="65"/>
      <c r="I148" s="65"/>
      <c r="J148" s="65"/>
      <c r="K148" s="65"/>
    </row>
    <row r="149" spans="3:11">
      <c r="C149" s="48" t="s">
        <v>43</v>
      </c>
      <c r="D149" s="65"/>
      <c r="E149" s="65"/>
      <c r="F149" s="65"/>
      <c r="G149" s="65"/>
      <c r="H149" s="65"/>
      <c r="I149" s="65"/>
      <c r="J149" s="65"/>
      <c r="K149" s="65"/>
    </row>
    <row r="151" customFormat="1" spans="3:3">
      <c r="C151" s="66" t="s">
        <v>100</v>
      </c>
    </row>
    <row r="152" spans="3:11">
      <c r="C152" s="69"/>
      <c r="D152" s="69"/>
      <c r="E152" s="69"/>
      <c r="F152" s="69"/>
      <c r="G152" s="69"/>
      <c r="H152" s="69"/>
      <c r="I152" s="69"/>
      <c r="J152" s="69"/>
      <c r="K152" s="69"/>
    </row>
    <row r="153" spans="3:11">
      <c r="C153" s="68"/>
      <c r="D153" s="68"/>
      <c r="E153" s="68"/>
      <c r="F153" s="68"/>
      <c r="G153" s="68"/>
      <c r="H153" s="68"/>
      <c r="I153" s="68"/>
      <c r="J153" s="68"/>
      <c r="K153" s="68"/>
    </row>
    <row r="154" spans="3:11">
      <c r="C154" s="9"/>
      <c r="D154" s="9"/>
      <c r="E154" s="9"/>
      <c r="F154" s="9"/>
      <c r="G154" s="9"/>
      <c r="H154" s="9"/>
      <c r="I154" s="9"/>
      <c r="J154" s="9"/>
      <c r="K154" s="9"/>
    </row>
    <row r="155" spans="3:11">
      <c r="C155" s="48" t="s">
        <v>42</v>
      </c>
      <c r="D155" s="65"/>
      <c r="E155" s="65"/>
      <c r="F155" s="65"/>
      <c r="G155" s="65"/>
      <c r="H155" s="65"/>
      <c r="I155" s="65"/>
      <c r="J155" s="65"/>
      <c r="K155" s="65"/>
    </row>
    <row r="156" spans="3:11">
      <c r="C156" s="48" t="s">
        <v>43</v>
      </c>
      <c r="D156" s="65"/>
      <c r="E156" s="65"/>
      <c r="F156" s="65"/>
      <c r="G156" s="65"/>
      <c r="H156" s="65"/>
      <c r="I156" s="65"/>
      <c r="J156" s="65"/>
      <c r="K156"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22"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9"/>
      <c r="I3" s="9"/>
    </row>
    <row r="4" customFormat="1" spans="3:9">
      <c r="C4" s="53"/>
      <c r="D4" s="53" t="s">
        <v>1</v>
      </c>
      <c r="E4" s="53" t="s">
        <v>2</v>
      </c>
      <c r="F4" s="53" t="s">
        <v>3</v>
      </c>
      <c r="G4" s="53" t="s">
        <v>4</v>
      </c>
      <c r="H4" s="54"/>
      <c r="I4" s="54"/>
    </row>
    <row r="5" customFormat="1" spans="3:9">
      <c r="C5" s="4" t="s">
        <v>5</v>
      </c>
      <c r="D5" s="9"/>
      <c r="E5" s="9"/>
      <c r="F5" s="9"/>
      <c r="G5" s="9"/>
      <c r="H5" s="9"/>
      <c r="I5" s="9"/>
    </row>
    <row r="6" customFormat="1" spans="3:9">
      <c r="C6" s="4" t="s">
        <v>6</v>
      </c>
      <c r="D6" s="9"/>
      <c r="E6" s="9"/>
      <c r="F6" s="9"/>
      <c r="G6" s="9"/>
      <c r="H6" s="9"/>
      <c r="I6" s="9"/>
    </row>
    <row r="7" customFormat="1" spans="3:9">
      <c r="C7" s="4" t="s">
        <v>7</v>
      </c>
      <c r="D7" s="9"/>
      <c r="E7" s="9"/>
      <c r="F7" s="9"/>
      <c r="G7" s="9"/>
      <c r="H7" s="9"/>
      <c r="I7" s="9"/>
    </row>
    <row r="8" customFormat="1" spans="3:9">
      <c r="C8" s="4" t="s">
        <v>8</v>
      </c>
      <c r="D8" s="9"/>
      <c r="E8" s="9"/>
      <c r="F8" s="9"/>
      <c r="G8" s="9"/>
      <c r="H8" s="9"/>
      <c r="I8" s="9"/>
    </row>
    <row r="9" customFormat="1" spans="3:9">
      <c r="C9" s="4" t="s">
        <v>9</v>
      </c>
      <c r="D9" s="9"/>
      <c r="E9" s="9"/>
      <c r="F9" s="9"/>
      <c r="G9" s="9"/>
      <c r="H9" s="9"/>
      <c r="I9" s="9"/>
    </row>
    <row r="10" customFormat="1" spans="3:9">
      <c r="C10" s="4" t="s">
        <v>10</v>
      </c>
      <c r="D10" s="9"/>
      <c r="E10" s="9"/>
      <c r="F10" s="9"/>
      <c r="G10" s="9"/>
      <c r="H10" s="9"/>
      <c r="I10" s="9"/>
    </row>
    <row r="11" customFormat="1" spans="3:9">
      <c r="C11" s="32" t="s">
        <v>11</v>
      </c>
      <c r="D11" s="33"/>
      <c r="E11" s="33"/>
      <c r="F11" s="33"/>
      <c r="G11" s="33"/>
      <c r="H11" s="33"/>
      <c r="I11" s="39"/>
    </row>
    <row r="12" customFormat="1" spans="3:9">
      <c r="C12" s="55"/>
      <c r="D12" s="4" t="s">
        <v>12</v>
      </c>
      <c r="E12" s="4" t="s">
        <v>13</v>
      </c>
      <c r="F12" s="4" t="s">
        <v>14</v>
      </c>
      <c r="G12" s="4" t="s">
        <v>15</v>
      </c>
      <c r="H12" s="9"/>
      <c r="I12" s="9"/>
    </row>
    <row r="13" customFormat="1" spans="3:9">
      <c r="C13" s="56" t="s">
        <v>16</v>
      </c>
      <c r="D13" s="9"/>
      <c r="E13" s="9"/>
      <c r="F13" s="9"/>
      <c r="G13" s="9"/>
      <c r="H13" s="9"/>
      <c r="I13" s="9"/>
    </row>
    <row r="14" customFormat="1" spans="3:9">
      <c r="C14" s="56"/>
      <c r="D14" s="49" t="s">
        <v>17</v>
      </c>
      <c r="E14" s="49"/>
      <c r="F14" s="49" t="s">
        <v>18</v>
      </c>
      <c r="G14" s="49"/>
      <c r="H14" s="4" t="s">
        <v>19</v>
      </c>
      <c r="I14" s="4"/>
    </row>
    <row r="15" customFormat="1" spans="3:9">
      <c r="C15" s="56"/>
      <c r="D15" s="49" t="s">
        <v>20</v>
      </c>
      <c r="E15" s="49" t="s">
        <v>21</v>
      </c>
      <c r="F15" s="49" t="s">
        <v>20</v>
      </c>
      <c r="G15" s="49" t="s">
        <v>21</v>
      </c>
      <c r="H15" s="49" t="s">
        <v>22</v>
      </c>
      <c r="I15" s="49" t="s">
        <v>23</v>
      </c>
    </row>
    <row r="16" customFormat="1" spans="3:9">
      <c r="C16" s="56" t="s">
        <v>24</v>
      </c>
      <c r="D16" s="9"/>
      <c r="E16" s="9"/>
      <c r="F16" s="9"/>
      <c r="G16" s="9"/>
      <c r="H16" s="9"/>
      <c r="I16" s="9"/>
    </row>
    <row r="17" customFormat="1" spans="3:9">
      <c r="C17" s="32" t="s">
        <v>25</v>
      </c>
      <c r="D17" s="33"/>
      <c r="E17" s="33"/>
      <c r="F17" s="33"/>
      <c r="G17" s="33"/>
      <c r="H17" s="33"/>
      <c r="I17" s="39"/>
    </row>
    <row r="18" customFormat="1" spans="3:9">
      <c r="C18" s="57" t="s">
        <v>26</v>
      </c>
      <c r="D18" s="58"/>
      <c r="E18" s="58"/>
      <c r="F18" s="58"/>
      <c r="G18" s="58"/>
      <c r="H18" s="58"/>
      <c r="I18" s="62"/>
    </row>
    <row r="19" customFormat="1" spans="3:9">
      <c r="C19" s="59" t="s">
        <v>27</v>
      </c>
      <c r="D19" s="59" t="s">
        <v>28</v>
      </c>
      <c r="E19" s="59" t="s">
        <v>29</v>
      </c>
      <c r="F19" s="59" t="s">
        <v>30</v>
      </c>
      <c r="G19" s="59" t="s">
        <v>31</v>
      </c>
      <c r="H19" s="59" t="s">
        <v>32</v>
      </c>
      <c r="I19" s="59" t="s">
        <v>33</v>
      </c>
    </row>
    <row r="20" customFormat="1" spans="3:9">
      <c r="C20" s="9"/>
      <c r="D20" s="9"/>
      <c r="E20" s="9"/>
      <c r="F20" s="9"/>
      <c r="G20" s="9"/>
      <c r="H20" s="9"/>
      <c r="I20" s="9"/>
    </row>
    <row r="21" customFormat="1" spans="3:9">
      <c r="C21" s="9"/>
      <c r="D21" s="9"/>
      <c r="E21" s="9"/>
      <c r="F21" s="9"/>
      <c r="G21" s="9"/>
      <c r="H21" s="9"/>
      <c r="I21" s="9"/>
    </row>
    <row r="22" customFormat="1" spans="3:9">
      <c r="C22" s="57" t="s">
        <v>34</v>
      </c>
      <c r="D22" s="58"/>
      <c r="E22" s="58"/>
      <c r="F22" s="58"/>
      <c r="G22" s="58"/>
      <c r="H22" s="58"/>
      <c r="I22" s="62"/>
    </row>
    <row r="23" customFormat="1" spans="3:9">
      <c r="C23" s="59" t="s">
        <v>27</v>
      </c>
      <c r="D23" s="59" t="s">
        <v>28</v>
      </c>
      <c r="E23" s="59" t="s">
        <v>29</v>
      </c>
      <c r="F23" s="59" t="s">
        <v>30</v>
      </c>
      <c r="G23" s="59" t="s">
        <v>31</v>
      </c>
      <c r="H23" s="58" t="s">
        <v>35</v>
      </c>
      <c r="I23" s="62" t="s">
        <v>33</v>
      </c>
    </row>
    <row r="24" customFormat="1" spans="3:9">
      <c r="C24" s="59"/>
      <c r="D24" s="59"/>
      <c r="E24" s="59"/>
      <c r="F24" s="59"/>
      <c r="G24" s="59"/>
      <c r="H24" s="59"/>
      <c r="I24" s="59"/>
    </row>
    <row r="25" customFormat="1" spans="3:9">
      <c r="C25" s="9"/>
      <c r="D25" s="9"/>
      <c r="E25" s="9"/>
      <c r="F25" s="9"/>
      <c r="G25" s="9"/>
      <c r="H25" s="9"/>
      <c r="I25" s="9"/>
    </row>
    <row r="26" customFormat="1" spans="3:9">
      <c r="C26" s="56"/>
      <c r="D26" s="9"/>
      <c r="E26" s="9"/>
      <c r="F26" s="9"/>
      <c r="G26" s="9"/>
      <c r="H26" s="9"/>
      <c r="I26" s="9"/>
    </row>
    <row r="27" customFormat="1" spans="3:9">
      <c r="C27" s="60"/>
      <c r="D27" s="61"/>
      <c r="E27" s="61"/>
      <c r="F27" s="61"/>
      <c r="G27" s="61"/>
      <c r="H27" s="61"/>
      <c r="I27" s="63"/>
    </row>
    <row r="28" customFormat="1" spans="3:9">
      <c r="C28" s="32" t="s">
        <v>36</v>
      </c>
      <c r="D28" s="33"/>
      <c r="E28" s="33"/>
      <c r="F28" s="33"/>
      <c r="G28" s="33"/>
      <c r="H28" s="33"/>
      <c r="I28" s="39"/>
    </row>
    <row r="29" customFormat="1" spans="3:9">
      <c r="C29" s="55"/>
      <c r="D29" s="9"/>
      <c r="E29" s="9"/>
      <c r="F29" s="9"/>
      <c r="G29" s="9"/>
      <c r="H29" s="9"/>
      <c r="I29" s="9"/>
    </row>
    <row r="30" customFormat="1" spans="3:9">
      <c r="C30" s="55" t="s">
        <v>27</v>
      </c>
      <c r="D30" s="4" t="s">
        <v>37</v>
      </c>
      <c r="E30" s="4" t="s">
        <v>38</v>
      </c>
      <c r="F30" s="4" t="s">
        <v>39</v>
      </c>
      <c r="G30" s="4" t="s">
        <v>40</v>
      </c>
      <c r="H30" s="4" t="s">
        <v>41</v>
      </c>
      <c r="I30" s="4"/>
    </row>
    <row r="31" customFormat="1" spans="3:9">
      <c r="C31" s="55"/>
      <c r="D31" s="9"/>
      <c r="E31" s="9"/>
      <c r="F31" s="9"/>
      <c r="G31" s="9"/>
      <c r="H31" s="9"/>
      <c r="I31" s="9"/>
    </row>
    <row r="32" customFormat="1" spans="3:9">
      <c r="C32" s="55"/>
      <c r="D32" s="9"/>
      <c r="E32" s="9"/>
      <c r="F32" s="9"/>
      <c r="G32" s="9"/>
      <c r="H32" s="9"/>
      <c r="I32" s="9"/>
    </row>
    <row r="33" customFormat="1" spans="3:9">
      <c r="C33" s="55"/>
      <c r="D33" s="9"/>
      <c r="E33" s="9"/>
      <c r="F33" s="9"/>
      <c r="G33" s="9"/>
      <c r="H33" s="9"/>
      <c r="I33" s="9"/>
    </row>
    <row r="34" customFormat="1" spans="3:9">
      <c r="C34" s="55"/>
      <c r="D34" s="9"/>
      <c r="E34" s="9"/>
      <c r="F34" s="9"/>
      <c r="G34" s="9"/>
      <c r="H34" s="9"/>
      <c r="I34" s="9"/>
    </row>
    <row r="35" customFormat="1" spans="3:9">
      <c r="C35" s="48" t="s">
        <v>42</v>
      </c>
      <c r="D35" s="49"/>
      <c r="E35" s="49"/>
      <c r="F35" s="49"/>
      <c r="G35" s="49"/>
      <c r="H35" s="49"/>
      <c r="I35" s="49"/>
    </row>
    <row r="36" customFormat="1" spans="3:9">
      <c r="C36" s="48" t="s">
        <v>43</v>
      </c>
      <c r="D36" s="49"/>
      <c r="E36" s="49"/>
      <c r="F36" s="49"/>
      <c r="G36" s="49"/>
      <c r="H36" s="49"/>
      <c r="I36" s="49"/>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1053737.8</v>
      </c>
      <c r="E40" s="6">
        <v>10229.59</v>
      </c>
      <c r="F40" s="6">
        <v>63194.44</v>
      </c>
      <c r="G40" s="6">
        <v>11369.74</v>
      </c>
      <c r="H40" s="6">
        <v>5998.15</v>
      </c>
      <c r="I40" s="9">
        <f>SUM(D40:H40)</f>
        <v>1144529.72</v>
      </c>
    </row>
    <row r="41" customFormat="1" spans="3:9">
      <c r="C41" s="4" t="s">
        <v>51</v>
      </c>
      <c r="D41" s="5">
        <v>1756526.9</v>
      </c>
      <c r="E41" s="5">
        <v>24367.78</v>
      </c>
      <c r="F41" s="5">
        <v>13086.67</v>
      </c>
      <c r="G41" s="5">
        <v>52855.22</v>
      </c>
      <c r="H41" s="5">
        <v>8191.26</v>
      </c>
      <c r="I41" s="9">
        <f>SUM(D41:H41)</f>
        <v>1855027.83</v>
      </c>
    </row>
    <row r="42" customFormat="1" spans="3:9">
      <c r="C42" s="4" t="s">
        <v>52</v>
      </c>
      <c r="D42" s="5">
        <v>782891.54</v>
      </c>
      <c r="E42" s="5">
        <v>3.11</v>
      </c>
      <c r="F42" s="5">
        <v>178.05</v>
      </c>
      <c r="G42" s="5">
        <v>14.1</v>
      </c>
      <c r="H42" s="5">
        <v>11.42</v>
      </c>
      <c r="I42" s="9">
        <f>SUM(D42:H42)</f>
        <v>783098.22</v>
      </c>
    </row>
    <row r="43" customFormat="1" spans="3:9">
      <c r="C43" s="4" t="s">
        <v>53</v>
      </c>
      <c r="D43" s="5">
        <v>4000000</v>
      </c>
      <c r="E43" s="5"/>
      <c r="F43" s="5"/>
      <c r="G43" s="5"/>
      <c r="H43" s="5"/>
      <c r="I43" s="9"/>
    </row>
    <row r="44" customFormat="1" spans="3:9">
      <c r="C44" s="15" t="s">
        <v>54</v>
      </c>
      <c r="D44" s="15"/>
      <c r="E44" s="15"/>
      <c r="F44" s="15"/>
      <c r="G44" s="15"/>
      <c r="H44" s="15"/>
      <c r="I44" s="9"/>
    </row>
    <row r="45" customFormat="1" spans="3:9">
      <c r="C45" s="16" t="s">
        <v>101</v>
      </c>
      <c r="D45" s="22" t="s">
        <v>196</v>
      </c>
      <c r="E45" s="16" t="s">
        <v>56</v>
      </c>
      <c r="F45" s="22">
        <v>13437806.54</v>
      </c>
      <c r="G45" s="16" t="s">
        <v>57</v>
      </c>
      <c r="H45" s="22">
        <v>9976428.68</v>
      </c>
      <c r="I45" s="22" t="s">
        <v>58</v>
      </c>
    </row>
    <row r="46" customFormat="1" spans="3:9">
      <c r="C46" s="16" t="s">
        <v>102</v>
      </c>
      <c r="D46" s="22"/>
      <c r="E46" s="16" t="s">
        <v>197</v>
      </c>
      <c r="F46" s="22">
        <v>1079180.98</v>
      </c>
      <c r="G46" s="16" t="s">
        <v>61</v>
      </c>
      <c r="H46" s="22">
        <v>6781700.97</v>
      </c>
      <c r="I46" s="22" t="s">
        <v>58</v>
      </c>
    </row>
    <row r="47" customFormat="1" spans="3:9">
      <c r="C47" s="16" t="s">
        <v>59</v>
      </c>
      <c r="D47" s="22"/>
      <c r="E47" s="22" t="s">
        <v>198</v>
      </c>
      <c r="F47" s="22">
        <v>10085385.7</v>
      </c>
      <c r="G47" s="16" t="s">
        <v>62</v>
      </c>
      <c r="H47" s="22">
        <v>-2092362.66</v>
      </c>
      <c r="I47" s="22" t="s">
        <v>58</v>
      </c>
    </row>
    <row r="48" customFormat="1" spans="3:9">
      <c r="C48" s="9"/>
      <c r="D48" s="9"/>
      <c r="E48" s="9" t="s">
        <v>199</v>
      </c>
      <c r="F48" s="9">
        <v>2273239.86</v>
      </c>
      <c r="G48" s="9" t="s">
        <v>60</v>
      </c>
      <c r="H48" s="9">
        <v>-2237409.66</v>
      </c>
      <c r="I48" s="9"/>
    </row>
    <row r="49" customFormat="1" spans="3:9">
      <c r="C49" s="9"/>
      <c r="D49" s="9"/>
      <c r="E49" s="9"/>
      <c r="F49" s="9"/>
      <c r="G49" s="9"/>
      <c r="H49" s="9"/>
      <c r="I49" s="9"/>
    </row>
    <row r="50" customFormat="1" spans="3:9">
      <c r="C50" s="9"/>
      <c r="D50" s="9"/>
      <c r="E50" s="9"/>
      <c r="F50" s="9"/>
      <c r="G50" s="9"/>
      <c r="H50" s="9"/>
      <c r="I50" s="9"/>
    </row>
    <row r="51" customFormat="1" spans="3:9">
      <c r="C51" s="9"/>
      <c r="D51" s="9"/>
      <c r="E51" s="9"/>
      <c r="F51" s="9"/>
      <c r="G51" s="9"/>
      <c r="H51" s="9"/>
      <c r="I51" s="9"/>
    </row>
    <row r="52" customFormat="1" spans="3:9">
      <c r="C52" s="9"/>
      <c r="D52" s="9"/>
      <c r="E52" s="9"/>
      <c r="F52" s="9"/>
      <c r="G52" s="9"/>
      <c r="H52" s="9"/>
      <c r="I52" s="9"/>
    </row>
    <row r="53" customFormat="1" spans="3:9">
      <c r="C53" s="9"/>
      <c r="D53" s="9"/>
      <c r="E53" s="9"/>
      <c r="F53" s="9"/>
      <c r="G53" s="9"/>
      <c r="H53" s="9"/>
      <c r="I53" s="9"/>
    </row>
    <row r="54" customFormat="1" spans="3:9">
      <c r="C54" s="4" t="s">
        <v>63</v>
      </c>
      <c r="D54" s="9"/>
      <c r="E54" s="9"/>
      <c r="F54" s="9"/>
      <c r="G54" s="9"/>
      <c r="H54" s="9"/>
      <c r="I54" s="9"/>
    </row>
    <row r="55" customFormat="1" spans="3:9">
      <c r="C55" s="4" t="s">
        <v>64</v>
      </c>
      <c r="D55" s="9"/>
      <c r="E55" s="9"/>
      <c r="F55" s="9"/>
      <c r="G55" s="9"/>
      <c r="H55" s="9"/>
      <c r="I55" s="9"/>
    </row>
    <row r="56" customFormat="1" spans="3:9">
      <c r="C56" s="15" t="s">
        <v>65</v>
      </c>
      <c r="D56" s="15"/>
      <c r="E56" s="15"/>
      <c r="F56" s="15"/>
      <c r="G56" s="15"/>
      <c r="H56" s="15"/>
      <c r="I56" s="9"/>
    </row>
    <row r="57" customFormat="1" spans="3:9">
      <c r="C57" s="32" t="s">
        <v>66</v>
      </c>
      <c r="D57" s="33"/>
      <c r="E57" s="33"/>
      <c r="F57" s="33"/>
      <c r="G57" s="33"/>
      <c r="H57" s="33"/>
      <c r="I57" s="39"/>
    </row>
    <row r="58" customFormat="1" spans="3:9">
      <c r="C58" s="15" t="s">
        <v>27</v>
      </c>
      <c r="D58" s="15" t="s">
        <v>67</v>
      </c>
      <c r="E58" s="15" t="s">
        <v>68</v>
      </c>
      <c r="F58" s="34" t="s">
        <v>69</v>
      </c>
      <c r="G58" s="34" t="s">
        <v>70</v>
      </c>
      <c r="H58" s="15" t="s">
        <v>71</v>
      </c>
      <c r="I58" s="15" t="s">
        <v>72</v>
      </c>
    </row>
    <row r="59" customFormat="1" spans="3:9">
      <c r="C59" s="15">
        <v>1</v>
      </c>
      <c r="D59" s="15">
        <v>100000</v>
      </c>
      <c r="E59" s="15">
        <v>100000</v>
      </c>
      <c r="F59" s="34" t="s">
        <v>103</v>
      </c>
      <c r="G59" s="34" t="s">
        <v>105</v>
      </c>
      <c r="H59" s="35">
        <v>44159</v>
      </c>
      <c r="I59" s="15"/>
    </row>
    <row r="60" customFormat="1" spans="3:9">
      <c r="C60" s="15">
        <v>2</v>
      </c>
      <c r="D60" s="15">
        <v>10000</v>
      </c>
      <c r="E60" s="15">
        <v>10000</v>
      </c>
      <c r="F60" s="34" t="s">
        <v>106</v>
      </c>
      <c r="G60" s="34" t="s">
        <v>107</v>
      </c>
      <c r="H60" s="35">
        <v>44162</v>
      </c>
      <c r="I60" s="15"/>
    </row>
    <row r="61" customFormat="1" spans="3:9">
      <c r="C61" s="15">
        <v>3</v>
      </c>
      <c r="D61" s="15">
        <v>15600</v>
      </c>
      <c r="E61" s="15">
        <v>15600</v>
      </c>
      <c r="F61" s="34" t="s">
        <v>108</v>
      </c>
      <c r="G61" s="34" t="s">
        <v>109</v>
      </c>
      <c r="H61" s="35">
        <v>44091</v>
      </c>
      <c r="I61" s="15"/>
    </row>
    <row r="62" customFormat="1" spans="3:9">
      <c r="C62" s="15">
        <v>4</v>
      </c>
      <c r="D62" s="15">
        <v>20900</v>
      </c>
      <c r="E62" s="15">
        <v>20900</v>
      </c>
      <c r="F62" s="34" t="s">
        <v>110</v>
      </c>
      <c r="G62" s="34" t="s">
        <v>111</v>
      </c>
      <c r="H62" s="15" t="s">
        <v>112</v>
      </c>
      <c r="I62" s="15" t="s">
        <v>200</v>
      </c>
    </row>
    <row r="63" customFormat="1" spans="3:9">
      <c r="C63" s="15">
        <v>5</v>
      </c>
      <c r="D63" s="15">
        <v>2000</v>
      </c>
      <c r="E63" s="15">
        <v>2000</v>
      </c>
      <c r="F63" s="34" t="s">
        <v>110</v>
      </c>
      <c r="G63" s="34" t="s">
        <v>114</v>
      </c>
      <c r="H63" s="35">
        <v>44125</v>
      </c>
      <c r="I63" s="15" t="s">
        <v>200</v>
      </c>
    </row>
    <row r="64" customFormat="1" spans="3:9">
      <c r="C64" s="15">
        <v>6</v>
      </c>
      <c r="D64" s="15">
        <v>20000</v>
      </c>
      <c r="E64" s="15">
        <v>20000</v>
      </c>
      <c r="F64" s="34" t="s">
        <v>116</v>
      </c>
      <c r="G64" s="34" t="s">
        <v>117</v>
      </c>
      <c r="H64" s="15" t="s">
        <v>118</v>
      </c>
      <c r="I64" s="15" t="s">
        <v>119</v>
      </c>
    </row>
    <row r="65" customFormat="1" spans="3:9">
      <c r="C65" s="15">
        <v>7</v>
      </c>
      <c r="D65" s="15">
        <v>24000</v>
      </c>
      <c r="E65" s="15">
        <v>24000</v>
      </c>
      <c r="F65" s="34" t="s">
        <v>116</v>
      </c>
      <c r="G65" s="34" t="s">
        <v>120</v>
      </c>
      <c r="H65" s="35">
        <v>43947</v>
      </c>
      <c r="I65" s="15"/>
    </row>
    <row r="66" customFormat="1" spans="3:9">
      <c r="C66" s="15">
        <v>8</v>
      </c>
      <c r="D66" s="15">
        <v>15000</v>
      </c>
      <c r="E66" s="15">
        <v>5777</v>
      </c>
      <c r="F66" s="34" t="s">
        <v>121</v>
      </c>
      <c r="G66" s="34" t="s">
        <v>122</v>
      </c>
      <c r="H66" s="35">
        <v>43960</v>
      </c>
      <c r="I66" s="15"/>
    </row>
    <row r="67" customFormat="1" spans="3:9">
      <c r="C67" s="15"/>
      <c r="D67" s="15"/>
      <c r="E67" s="15"/>
      <c r="F67" s="34"/>
      <c r="G67" s="34"/>
      <c r="H67" s="15"/>
      <c r="I67" s="15"/>
    </row>
    <row r="68" customFormat="1" spans="3:9">
      <c r="C68" s="15"/>
      <c r="D68" s="15"/>
      <c r="E68" s="15"/>
      <c r="F68" s="15"/>
      <c r="G68" s="15"/>
      <c r="H68" s="15"/>
      <c r="I68" s="9"/>
    </row>
    <row r="69" customFormat="1" spans="3:9">
      <c r="C69" s="15" t="s">
        <v>15</v>
      </c>
      <c r="D69" s="15">
        <f>SUM(D59:D68)</f>
        <v>207500</v>
      </c>
      <c r="E69" s="15">
        <f>SUM(E59:E68)</f>
        <v>198277</v>
      </c>
      <c r="F69" s="15"/>
      <c r="G69" s="15"/>
      <c r="H69" s="15"/>
      <c r="I69" s="9"/>
    </row>
    <row r="70" customFormat="1" spans="3:9">
      <c r="C70" s="32" t="s">
        <v>73</v>
      </c>
      <c r="D70" s="33"/>
      <c r="E70" s="33"/>
      <c r="F70" s="33"/>
      <c r="G70" s="33"/>
      <c r="H70" s="33"/>
      <c r="I70" s="39"/>
    </row>
    <row r="71" customFormat="1" spans="3:9">
      <c r="C71" s="3" t="s">
        <v>74</v>
      </c>
      <c r="D71" s="3" t="s">
        <v>28</v>
      </c>
      <c r="E71" s="3" t="s">
        <v>75</v>
      </c>
      <c r="F71" s="3" t="s">
        <v>76</v>
      </c>
      <c r="G71" s="3" t="s">
        <v>77</v>
      </c>
      <c r="H71" s="3" t="s">
        <v>38</v>
      </c>
      <c r="I71" s="3" t="s">
        <v>78</v>
      </c>
    </row>
    <row r="72" customFormat="1" spans="3:10">
      <c r="C72" s="6" t="s">
        <v>123</v>
      </c>
      <c r="D72" s="12" t="s">
        <v>124</v>
      </c>
      <c r="E72" s="6">
        <v>5</v>
      </c>
      <c r="F72" s="40">
        <v>43850</v>
      </c>
      <c r="G72" s="6">
        <v>60000</v>
      </c>
      <c r="H72" s="6" t="s">
        <v>125</v>
      </c>
      <c r="I72" s="6" t="s">
        <v>126</v>
      </c>
      <c r="J72" s="42"/>
    </row>
    <row r="73" customFormat="1" spans="3:10">
      <c r="C73" s="6" t="s">
        <v>127</v>
      </c>
      <c r="D73" s="12" t="s">
        <v>128</v>
      </c>
      <c r="E73" s="6">
        <v>4</v>
      </c>
      <c r="F73" s="40">
        <v>43955</v>
      </c>
      <c r="G73" s="6">
        <v>40500</v>
      </c>
      <c r="H73" s="6" t="s">
        <v>129</v>
      </c>
      <c r="I73" s="6" t="s">
        <v>126</v>
      </c>
      <c r="J73" s="42"/>
    </row>
    <row r="74" customFormat="1" spans="3:10">
      <c r="C74" s="6" t="s">
        <v>127</v>
      </c>
      <c r="D74" s="12" t="s">
        <v>128</v>
      </c>
      <c r="E74" s="6">
        <v>5</v>
      </c>
      <c r="F74" s="40">
        <v>44139</v>
      </c>
      <c r="G74" s="6">
        <v>40500</v>
      </c>
      <c r="H74" s="6" t="s">
        <v>129</v>
      </c>
      <c r="I74" s="6" t="s">
        <v>126</v>
      </c>
      <c r="J74" s="42"/>
    </row>
    <row r="75" customFormat="1" spans="3:10">
      <c r="C75" s="6" t="s">
        <v>130</v>
      </c>
      <c r="D75" s="12" t="s">
        <v>131</v>
      </c>
      <c r="E75" s="6">
        <v>3</v>
      </c>
      <c r="F75" s="40">
        <v>44098</v>
      </c>
      <c r="G75" s="6">
        <v>108000</v>
      </c>
      <c r="H75" s="6" t="s">
        <v>125</v>
      </c>
      <c r="I75" s="6" t="s">
        <v>132</v>
      </c>
      <c r="J75" s="42"/>
    </row>
    <row r="76" customFormat="1" spans="3:10">
      <c r="C76" s="6" t="s">
        <v>133</v>
      </c>
      <c r="D76" s="12" t="s">
        <v>134</v>
      </c>
      <c r="E76" s="6">
        <v>4</v>
      </c>
      <c r="F76" s="40">
        <v>44196</v>
      </c>
      <c r="G76" s="6">
        <v>40000</v>
      </c>
      <c r="H76" s="6" t="s">
        <v>135</v>
      </c>
      <c r="I76" s="6" t="s">
        <v>136</v>
      </c>
      <c r="J76" s="42"/>
    </row>
    <row r="77" customFormat="1" spans="3:10">
      <c r="C77" s="6" t="s">
        <v>137</v>
      </c>
      <c r="D77" s="12" t="s">
        <v>138</v>
      </c>
      <c r="E77" s="6">
        <v>1</v>
      </c>
      <c r="F77" s="40">
        <v>44175</v>
      </c>
      <c r="G77" s="6">
        <v>90000</v>
      </c>
      <c r="H77" s="6" t="s">
        <v>135</v>
      </c>
      <c r="I77" s="6" t="s">
        <v>139</v>
      </c>
      <c r="J77" s="6" t="s">
        <v>140</v>
      </c>
    </row>
    <row r="78" customFormat="1" spans="3:10">
      <c r="C78" s="6" t="s">
        <v>137</v>
      </c>
      <c r="D78" s="12" t="s">
        <v>138</v>
      </c>
      <c r="E78" s="6">
        <v>2</v>
      </c>
      <c r="F78" s="40">
        <v>44175</v>
      </c>
      <c r="G78" s="6">
        <v>10000</v>
      </c>
      <c r="H78" s="6" t="s">
        <v>135</v>
      </c>
      <c r="I78" s="6" t="s">
        <v>126</v>
      </c>
      <c r="J78" s="42"/>
    </row>
    <row r="79" customFormat="1" spans="3:10">
      <c r="C79" s="6" t="s">
        <v>141</v>
      </c>
      <c r="D79" s="8" t="s">
        <v>142</v>
      </c>
      <c r="E79" s="6">
        <v>3</v>
      </c>
      <c r="F79" s="40">
        <v>43861</v>
      </c>
      <c r="G79" s="6">
        <v>30000</v>
      </c>
      <c r="H79" s="6" t="s">
        <v>135</v>
      </c>
      <c r="I79" s="6" t="s">
        <v>143</v>
      </c>
      <c r="J79" s="42"/>
    </row>
    <row r="80" customFormat="1" spans="3:10">
      <c r="C80" s="6" t="s">
        <v>144</v>
      </c>
      <c r="D80" s="8" t="s">
        <v>145</v>
      </c>
      <c r="E80" s="6">
        <v>3</v>
      </c>
      <c r="F80" s="40">
        <v>43830</v>
      </c>
      <c r="G80" s="6">
        <v>81000</v>
      </c>
      <c r="H80" s="6" t="s">
        <v>146</v>
      </c>
      <c r="I80" s="6" t="s">
        <v>126</v>
      </c>
      <c r="J80" s="42"/>
    </row>
    <row r="81" customFormat="1" spans="3:10">
      <c r="C81" s="6" t="s">
        <v>147</v>
      </c>
      <c r="D81" s="12" t="s">
        <v>148</v>
      </c>
      <c r="E81" s="6">
        <v>3</v>
      </c>
      <c r="F81" s="40">
        <v>44027</v>
      </c>
      <c r="G81" s="6">
        <v>265191.6</v>
      </c>
      <c r="H81" s="6" t="s">
        <v>107</v>
      </c>
      <c r="I81" s="6" t="s">
        <v>149</v>
      </c>
      <c r="J81" s="42"/>
    </row>
    <row r="82" customFormat="1" spans="3:10">
      <c r="C82" s="6" t="s">
        <v>147</v>
      </c>
      <c r="D82" s="12" t="s">
        <v>148</v>
      </c>
      <c r="E82" s="6">
        <v>4</v>
      </c>
      <c r="F82" s="40">
        <v>44392</v>
      </c>
      <c r="G82" s="6">
        <v>37884</v>
      </c>
      <c r="H82" s="6" t="s">
        <v>107</v>
      </c>
      <c r="I82" s="6" t="s">
        <v>149</v>
      </c>
      <c r="J82" s="42"/>
    </row>
    <row r="83" customFormat="1" spans="3:10">
      <c r="C83" s="6" t="s">
        <v>153</v>
      </c>
      <c r="D83" s="12" t="s">
        <v>154</v>
      </c>
      <c r="E83" s="6">
        <v>2</v>
      </c>
      <c r="F83" s="40">
        <v>43952</v>
      </c>
      <c r="G83" s="6">
        <v>1891191</v>
      </c>
      <c r="H83" s="6" t="s">
        <v>129</v>
      </c>
      <c r="I83" s="6" t="s">
        <v>126</v>
      </c>
      <c r="J83" s="42"/>
    </row>
    <row r="84" customFormat="1" spans="3:10">
      <c r="C84" s="6" t="s">
        <v>155</v>
      </c>
      <c r="D84" s="12" t="s">
        <v>156</v>
      </c>
      <c r="E84" s="6">
        <v>2</v>
      </c>
      <c r="F84" s="40">
        <v>43952</v>
      </c>
      <c r="G84" s="6">
        <v>1171894.5</v>
      </c>
      <c r="H84" s="6" t="s">
        <v>129</v>
      </c>
      <c r="I84" s="6" t="s">
        <v>126</v>
      </c>
      <c r="J84" s="42"/>
    </row>
    <row r="85" customFormat="1" spans="3:10">
      <c r="C85" s="6" t="s">
        <v>157</v>
      </c>
      <c r="D85" s="8" t="s">
        <v>158</v>
      </c>
      <c r="E85" s="6">
        <v>2</v>
      </c>
      <c r="F85" s="40">
        <v>43830</v>
      </c>
      <c r="G85" s="6">
        <v>147800</v>
      </c>
      <c r="H85" s="6" t="s">
        <v>135</v>
      </c>
      <c r="I85" s="6" t="s">
        <v>159</v>
      </c>
      <c r="J85" s="42"/>
    </row>
    <row r="86" customFormat="1" spans="3:10">
      <c r="C86" s="6" t="s">
        <v>160</v>
      </c>
      <c r="D86" s="8" t="s">
        <v>161</v>
      </c>
      <c r="E86" s="6">
        <v>3</v>
      </c>
      <c r="F86" s="40">
        <v>44105</v>
      </c>
      <c r="G86" s="6">
        <v>997990</v>
      </c>
      <c r="H86" s="6" t="s">
        <v>129</v>
      </c>
      <c r="I86" s="6" t="s">
        <v>201</v>
      </c>
      <c r="J86" s="42"/>
    </row>
    <row r="87" customFormat="1" spans="3:10">
      <c r="C87" s="6" t="s">
        <v>160</v>
      </c>
      <c r="D87" s="8" t="s">
        <v>161</v>
      </c>
      <c r="E87" s="6">
        <v>4</v>
      </c>
      <c r="F87" s="40">
        <v>45200</v>
      </c>
      <c r="G87" s="6">
        <v>142570</v>
      </c>
      <c r="H87" s="6" t="s">
        <v>129</v>
      </c>
      <c r="I87" s="6" t="s">
        <v>202</v>
      </c>
      <c r="J87" s="42"/>
    </row>
    <row r="88" customFormat="1" spans="3:10">
      <c r="C88" s="6" t="s">
        <v>162</v>
      </c>
      <c r="D88" s="8" t="s">
        <v>163</v>
      </c>
      <c r="E88" s="6">
        <v>3</v>
      </c>
      <c r="F88" s="40">
        <v>43951</v>
      </c>
      <c r="G88" s="6">
        <v>73500</v>
      </c>
      <c r="H88" s="6" t="s">
        <v>107</v>
      </c>
      <c r="I88" s="6" t="s">
        <v>126</v>
      </c>
      <c r="J88" s="42"/>
    </row>
    <row r="89" customFormat="1" spans="3:10">
      <c r="C89" s="6" t="s">
        <v>162</v>
      </c>
      <c r="D89" s="8" t="s">
        <v>163</v>
      </c>
      <c r="E89" s="6">
        <v>7</v>
      </c>
      <c r="F89" s="40">
        <v>44181</v>
      </c>
      <c r="G89" s="52">
        <v>22000</v>
      </c>
      <c r="H89" s="6" t="s">
        <v>107</v>
      </c>
      <c r="I89" s="6" t="s">
        <v>201</v>
      </c>
      <c r="J89" s="42"/>
    </row>
    <row r="90" customFormat="1" ht="14.25" spans="3:10">
      <c r="C90" s="6" t="s">
        <v>164</v>
      </c>
      <c r="D90" s="8" t="s">
        <v>165</v>
      </c>
      <c r="E90" s="6">
        <v>1</v>
      </c>
      <c r="F90" s="40">
        <v>44075</v>
      </c>
      <c r="G90" s="41">
        <v>1730980</v>
      </c>
      <c r="H90" s="6" t="s">
        <v>129</v>
      </c>
      <c r="I90" s="6" t="s">
        <v>126</v>
      </c>
      <c r="J90" s="42"/>
    </row>
    <row r="91" customFormat="1" ht="14.25" spans="3:10">
      <c r="C91" s="6" t="s">
        <v>164</v>
      </c>
      <c r="D91" s="8" t="s">
        <v>165</v>
      </c>
      <c r="E91" s="6">
        <v>2</v>
      </c>
      <c r="F91" s="40">
        <v>44145</v>
      </c>
      <c r="G91" s="41">
        <v>1557882</v>
      </c>
      <c r="H91" s="6" t="s">
        <v>129</v>
      </c>
      <c r="I91" s="6" t="s">
        <v>126</v>
      </c>
      <c r="J91" s="42"/>
    </row>
    <row r="92" customFormat="1" spans="3:10">
      <c r="C92" s="6" t="s">
        <v>166</v>
      </c>
      <c r="D92" s="12" t="s">
        <v>167</v>
      </c>
      <c r="E92" s="6">
        <v>1</v>
      </c>
      <c r="F92" s="40">
        <v>44012</v>
      </c>
      <c r="G92" s="6">
        <v>125000</v>
      </c>
      <c r="H92" s="6" t="s">
        <v>125</v>
      </c>
      <c r="I92" s="6" t="s">
        <v>168</v>
      </c>
      <c r="J92" s="42"/>
    </row>
    <row r="93" customFormat="1" spans="3:10">
      <c r="C93" s="6" t="s">
        <v>166</v>
      </c>
      <c r="D93" s="12" t="s">
        <v>167</v>
      </c>
      <c r="E93" s="6">
        <v>2</v>
      </c>
      <c r="F93" s="40">
        <v>44089</v>
      </c>
      <c r="G93" s="6">
        <v>125000</v>
      </c>
      <c r="H93" s="6" t="s">
        <v>125</v>
      </c>
      <c r="I93" s="6" t="s">
        <v>126</v>
      </c>
      <c r="J93" s="42"/>
    </row>
    <row r="94" customFormat="1" spans="3:10">
      <c r="C94" s="6" t="s">
        <v>169</v>
      </c>
      <c r="D94" s="8" t="s">
        <v>170</v>
      </c>
      <c r="E94" s="6">
        <v>2</v>
      </c>
      <c r="F94" s="40">
        <v>44068</v>
      </c>
      <c r="G94" s="6">
        <v>30000</v>
      </c>
      <c r="H94" s="6" t="s">
        <v>125</v>
      </c>
      <c r="I94" s="6" t="s">
        <v>126</v>
      </c>
      <c r="J94" s="42"/>
    </row>
    <row r="95" customFormat="1" spans="3:10">
      <c r="C95" s="6" t="s">
        <v>171</v>
      </c>
      <c r="D95" s="8" t="s">
        <v>172</v>
      </c>
      <c r="E95" s="6">
        <v>2</v>
      </c>
      <c r="F95" s="40">
        <v>44068</v>
      </c>
      <c r="G95" s="6">
        <v>30000</v>
      </c>
      <c r="H95" s="6" t="s">
        <v>125</v>
      </c>
      <c r="I95" s="6" t="s">
        <v>126</v>
      </c>
      <c r="J95" s="42"/>
    </row>
    <row r="96" customFormat="1" spans="3:10">
      <c r="C96" s="6" t="s">
        <v>173</v>
      </c>
      <c r="D96" s="8" t="s">
        <v>174</v>
      </c>
      <c r="E96" s="6">
        <v>2</v>
      </c>
      <c r="F96" s="40">
        <v>44076</v>
      </c>
      <c r="G96" s="6">
        <v>30000</v>
      </c>
      <c r="H96" s="6" t="s">
        <v>125</v>
      </c>
      <c r="I96" s="6" t="s">
        <v>126</v>
      </c>
      <c r="J96" s="42"/>
    </row>
    <row r="97" customFormat="1" spans="3:10">
      <c r="C97" s="6" t="s">
        <v>175</v>
      </c>
      <c r="D97" s="12" t="s">
        <v>176</v>
      </c>
      <c r="E97" s="6">
        <v>2</v>
      </c>
      <c r="F97" s="40">
        <v>44104</v>
      </c>
      <c r="G97" s="6">
        <v>88000</v>
      </c>
      <c r="H97" s="6" t="s">
        <v>125</v>
      </c>
      <c r="I97" s="6" t="s">
        <v>126</v>
      </c>
      <c r="J97" s="42"/>
    </row>
    <row r="98" customFormat="1" spans="3:10">
      <c r="C98" s="6" t="s">
        <v>177</v>
      </c>
      <c r="D98" s="8" t="s">
        <v>178</v>
      </c>
      <c r="E98" s="6">
        <v>1</v>
      </c>
      <c r="F98" s="40">
        <v>44151</v>
      </c>
      <c r="G98" s="6">
        <v>20270</v>
      </c>
      <c r="H98" s="6" t="s">
        <v>107</v>
      </c>
      <c r="I98" s="6" t="s">
        <v>126</v>
      </c>
      <c r="J98" s="42"/>
    </row>
    <row r="99" customFormat="1" spans="3:10">
      <c r="C99" s="6" t="s">
        <v>203</v>
      </c>
      <c r="D99" s="8" t="s">
        <v>204</v>
      </c>
      <c r="E99" s="6">
        <v>1</v>
      </c>
      <c r="F99" s="40">
        <v>44195</v>
      </c>
      <c r="G99" s="6">
        <v>96000</v>
      </c>
      <c r="H99" s="6" t="s">
        <v>205</v>
      </c>
      <c r="I99" s="6" t="s">
        <v>201</v>
      </c>
      <c r="J99" s="42"/>
    </row>
    <row r="100" customFormat="1" spans="3:10">
      <c r="C100" s="6" t="s">
        <v>203</v>
      </c>
      <c r="D100" s="8" t="s">
        <v>204</v>
      </c>
      <c r="E100" s="6">
        <v>2</v>
      </c>
      <c r="F100" s="40">
        <v>44223</v>
      </c>
      <c r="G100" s="6">
        <v>96000</v>
      </c>
      <c r="H100" s="6" t="s">
        <v>205</v>
      </c>
      <c r="I100" s="6" t="s">
        <v>201</v>
      </c>
      <c r="J100" s="42"/>
    </row>
    <row r="101" customFormat="1" spans="3:10">
      <c r="C101" s="6" t="s">
        <v>179</v>
      </c>
      <c r="D101" s="8" t="s">
        <v>180</v>
      </c>
      <c r="E101" s="6">
        <v>3</v>
      </c>
      <c r="F101" s="40">
        <v>44190</v>
      </c>
      <c r="G101" s="6">
        <v>104280</v>
      </c>
      <c r="H101" s="6" t="s">
        <v>125</v>
      </c>
      <c r="I101" s="6" t="s">
        <v>126</v>
      </c>
      <c r="J101" s="42"/>
    </row>
    <row r="102" customFormat="1" spans="3:10">
      <c r="C102" s="6" t="s">
        <v>181</v>
      </c>
      <c r="D102" s="12" t="s">
        <v>182</v>
      </c>
      <c r="E102" s="6">
        <v>3</v>
      </c>
      <c r="F102" s="40">
        <v>44180</v>
      </c>
      <c r="G102" s="6">
        <v>770000</v>
      </c>
      <c r="H102" s="6" t="s">
        <v>125</v>
      </c>
      <c r="I102" s="6" t="s">
        <v>201</v>
      </c>
      <c r="J102" s="42"/>
    </row>
    <row r="103" customFormat="1" spans="3:10">
      <c r="C103" s="6" t="s">
        <v>183</v>
      </c>
      <c r="D103" s="6" t="s">
        <v>184</v>
      </c>
      <c r="E103" s="6">
        <v>2</v>
      </c>
      <c r="F103" s="40">
        <v>44165</v>
      </c>
      <c r="G103" s="6">
        <v>146280</v>
      </c>
      <c r="H103" s="6" t="s">
        <v>125</v>
      </c>
      <c r="I103" s="6" t="s">
        <v>126</v>
      </c>
      <c r="J103" s="42"/>
    </row>
    <row r="104" customFormat="1" spans="3:10">
      <c r="C104" s="6" t="s">
        <v>186</v>
      </c>
      <c r="D104" s="6" t="s">
        <v>187</v>
      </c>
      <c r="E104" s="6">
        <v>1</v>
      </c>
      <c r="F104" s="40">
        <v>44134</v>
      </c>
      <c r="G104" s="6">
        <v>195000</v>
      </c>
      <c r="H104" s="6" t="s">
        <v>105</v>
      </c>
      <c r="I104" s="6" t="s">
        <v>188</v>
      </c>
      <c r="J104" s="42"/>
    </row>
    <row r="105" customFormat="1" spans="3:10">
      <c r="C105" s="6" t="s">
        <v>206</v>
      </c>
      <c r="D105" s="6" t="s">
        <v>207</v>
      </c>
      <c r="E105" s="6">
        <v>1</v>
      </c>
      <c r="F105" s="40">
        <v>44195</v>
      </c>
      <c r="G105" s="6">
        <v>3750000</v>
      </c>
      <c r="H105" s="6" t="s">
        <v>105</v>
      </c>
      <c r="I105" s="6" t="s">
        <v>208</v>
      </c>
      <c r="J105" s="42"/>
    </row>
    <row r="106" customFormat="1" spans="3:10">
      <c r="C106" s="6" t="s">
        <v>209</v>
      </c>
      <c r="D106" s="6" t="s">
        <v>210</v>
      </c>
      <c r="E106" s="6">
        <v>2</v>
      </c>
      <c r="F106" s="40">
        <v>44195</v>
      </c>
      <c r="G106" s="6">
        <v>381600</v>
      </c>
      <c r="H106" s="6" t="s">
        <v>105</v>
      </c>
      <c r="I106" s="6" t="s">
        <v>211</v>
      </c>
      <c r="J106" s="42"/>
    </row>
    <row r="107" customFormat="1" spans="5:10">
      <c r="E107" s="6"/>
      <c r="F107" s="40" t="s">
        <v>79</v>
      </c>
      <c r="G107" s="6">
        <f>SUM(G72:G106)</f>
        <v>14526313.1</v>
      </c>
      <c r="H107" s="6"/>
      <c r="I107" s="6"/>
      <c r="J107" s="42"/>
    </row>
    <row r="108" customFormat="1" spans="3:8">
      <c r="C108" s="15" t="s">
        <v>80</v>
      </c>
      <c r="D108" s="15"/>
      <c r="E108" s="15"/>
      <c r="F108" s="15"/>
      <c r="G108" s="15"/>
      <c r="H108" s="15"/>
    </row>
    <row r="109" customFormat="1" spans="3:9">
      <c r="C109" s="3" t="s">
        <v>74</v>
      </c>
      <c r="D109" s="3" t="s">
        <v>28</v>
      </c>
      <c r="E109" s="3" t="s">
        <v>81</v>
      </c>
      <c r="F109" s="3" t="s">
        <v>82</v>
      </c>
      <c r="G109" s="3" t="s">
        <v>83</v>
      </c>
      <c r="H109" s="3" t="s">
        <v>38</v>
      </c>
      <c r="I109" s="3" t="s">
        <v>78</v>
      </c>
    </row>
    <row r="110" customFormat="1" spans="3:9">
      <c r="C110" s="43" t="s">
        <v>212</v>
      </c>
      <c r="D110" s="3" t="s">
        <v>213</v>
      </c>
      <c r="E110" s="3"/>
      <c r="F110" s="44">
        <v>44463</v>
      </c>
      <c r="G110" s="43">
        <v>89600</v>
      </c>
      <c r="H110" s="3"/>
      <c r="I110" s="3" t="s">
        <v>214</v>
      </c>
    </row>
    <row r="111" customFormat="1" spans="3:9">
      <c r="C111" s="45" t="s">
        <v>215</v>
      </c>
      <c r="D111" s="3" t="s">
        <v>216</v>
      </c>
      <c r="E111" s="44">
        <v>44276</v>
      </c>
      <c r="F111" s="44">
        <v>44276</v>
      </c>
      <c r="G111" s="3">
        <v>358742.2</v>
      </c>
      <c r="H111" s="3"/>
      <c r="I111" s="3" t="s">
        <v>214</v>
      </c>
    </row>
    <row r="112" customFormat="1" spans="3:9">
      <c r="C112" s="9"/>
      <c r="D112" s="9"/>
      <c r="E112" s="9"/>
      <c r="F112" s="9"/>
      <c r="G112" s="9"/>
      <c r="H112" s="9"/>
      <c r="I112" s="9"/>
    </row>
    <row r="113" customFormat="1" spans="3:9">
      <c r="C113" s="9"/>
      <c r="D113" s="9"/>
      <c r="E113" s="9"/>
      <c r="F113" s="9"/>
      <c r="G113" s="9"/>
      <c r="H113" s="9"/>
      <c r="I113" s="9"/>
    </row>
    <row r="114" customFormat="1" spans="3:9">
      <c r="C114" s="9"/>
      <c r="D114" s="9"/>
      <c r="E114" s="9"/>
      <c r="F114" s="9" t="s">
        <v>79</v>
      </c>
      <c r="G114" s="9">
        <f>SUM(G110:G113)</f>
        <v>448342.2</v>
      </c>
      <c r="H114" s="9"/>
      <c r="I114" s="9"/>
    </row>
    <row r="115" customFormat="1" spans="3:9">
      <c r="C115" s="46" t="s">
        <v>84</v>
      </c>
      <c r="D115" s="47"/>
      <c r="E115" s="47"/>
      <c r="F115" s="47"/>
      <c r="G115" s="47"/>
      <c r="H115" s="47"/>
      <c r="I115" s="47"/>
    </row>
    <row r="116" customFormat="1" spans="3:9">
      <c r="C116" s="3" t="s">
        <v>74</v>
      </c>
      <c r="D116" s="3" t="s">
        <v>28</v>
      </c>
      <c r="E116" s="3" t="s">
        <v>81</v>
      </c>
      <c r="F116" s="3" t="s">
        <v>82</v>
      </c>
      <c r="G116" s="3" t="s">
        <v>83</v>
      </c>
      <c r="H116" s="3" t="s">
        <v>38</v>
      </c>
      <c r="I116" s="3" t="s">
        <v>78</v>
      </c>
    </row>
    <row r="117" customFormat="1" spans="3:9">
      <c r="C117" s="3" t="s">
        <v>217</v>
      </c>
      <c r="D117" s="8" t="s">
        <v>161</v>
      </c>
      <c r="E117" s="44">
        <v>44182</v>
      </c>
      <c r="F117" s="44">
        <v>44183</v>
      </c>
      <c r="G117" s="43">
        <v>345420</v>
      </c>
      <c r="H117" s="3"/>
      <c r="I117" s="3" t="s">
        <v>218</v>
      </c>
    </row>
    <row r="118" customFormat="1" spans="3:9">
      <c r="C118" s="43" t="s">
        <v>181</v>
      </c>
      <c r="D118" s="3" t="s">
        <v>219</v>
      </c>
      <c r="E118" s="44">
        <v>44186</v>
      </c>
      <c r="F118" s="44">
        <v>44186</v>
      </c>
      <c r="G118" s="43">
        <v>615000</v>
      </c>
      <c r="H118" s="3"/>
      <c r="I118" s="3" t="s">
        <v>218</v>
      </c>
    </row>
    <row r="119" customFormat="1" spans="3:9">
      <c r="C119" s="43" t="s">
        <v>220</v>
      </c>
      <c r="D119" s="3" t="s">
        <v>213</v>
      </c>
      <c r="E119" s="44">
        <v>44182</v>
      </c>
      <c r="F119" s="44">
        <v>44182</v>
      </c>
      <c r="G119" s="43">
        <v>248560</v>
      </c>
      <c r="H119" s="3"/>
      <c r="I119" s="3" t="s">
        <v>218</v>
      </c>
    </row>
    <row r="120" customFormat="1" spans="3:9">
      <c r="C120" s="43"/>
      <c r="D120" s="3" t="s">
        <v>221</v>
      </c>
      <c r="E120" s="3"/>
      <c r="F120" s="3"/>
      <c r="G120" s="43">
        <v>780000</v>
      </c>
      <c r="H120" s="3"/>
      <c r="I120" s="3" t="s">
        <v>218</v>
      </c>
    </row>
    <row r="121" customFormat="1" spans="3:9">
      <c r="C121" s="3"/>
      <c r="D121" s="3"/>
      <c r="E121" s="3"/>
      <c r="F121" s="3"/>
      <c r="G121" s="3"/>
      <c r="H121" s="3"/>
      <c r="I121" s="3"/>
    </row>
    <row r="122" customFormat="1" spans="3:9">
      <c r="C122" s="6"/>
      <c r="D122" s="6"/>
      <c r="E122" s="6"/>
      <c r="F122" s="40"/>
      <c r="G122" s="6"/>
      <c r="H122" s="6"/>
      <c r="I122" s="6"/>
    </row>
    <row r="123" customFormat="1" spans="3:9">
      <c r="C123" s="6"/>
      <c r="D123" s="6"/>
      <c r="E123" s="6"/>
      <c r="F123" s="6"/>
      <c r="G123" s="6"/>
      <c r="H123" s="6"/>
      <c r="I123" s="6"/>
    </row>
    <row r="124" customFormat="1" spans="3:9">
      <c r="C124" s="9"/>
      <c r="D124" s="9"/>
      <c r="E124" s="9"/>
      <c r="F124" s="9" t="s">
        <v>79</v>
      </c>
      <c r="G124" s="9">
        <f>SUM(G117:G123)</f>
        <v>1988980</v>
      </c>
      <c r="H124" s="9"/>
      <c r="I124" s="9"/>
    </row>
    <row r="125" customFormat="1" spans="3:9">
      <c r="C125" s="48" t="s">
        <v>42</v>
      </c>
      <c r="D125" s="49" t="s">
        <v>222</v>
      </c>
      <c r="E125" s="49"/>
      <c r="F125" s="49"/>
      <c r="G125" s="49"/>
      <c r="H125" s="49"/>
      <c r="I125" s="49"/>
    </row>
    <row r="126" customFormat="1" spans="3:9">
      <c r="C126" s="48" t="s">
        <v>43</v>
      </c>
      <c r="D126" s="13"/>
      <c r="E126" s="51"/>
      <c r="F126" s="51"/>
      <c r="G126" s="51"/>
      <c r="H126" s="51"/>
      <c r="I126" s="14"/>
    </row>
    <row r="128" spans="3:11">
      <c r="C128" s="55" t="s">
        <v>85</v>
      </c>
      <c r="D128" s="4"/>
      <c r="E128" s="4"/>
      <c r="F128" s="4"/>
      <c r="G128" s="4"/>
      <c r="H128" s="4"/>
      <c r="I128" s="4"/>
      <c r="J128" s="9"/>
      <c r="K128" s="9"/>
    </row>
    <row r="129" spans="3:11">
      <c r="C129" s="64" t="s">
        <v>74</v>
      </c>
      <c r="D129" s="64" t="s">
        <v>28</v>
      </c>
      <c r="E129" s="64" t="s">
        <v>86</v>
      </c>
      <c r="F129" s="64" t="s">
        <v>87</v>
      </c>
      <c r="G129" s="64" t="s">
        <v>88</v>
      </c>
      <c r="H129" s="64" t="s">
        <v>89</v>
      </c>
      <c r="I129" s="64" t="s">
        <v>90</v>
      </c>
      <c r="J129" s="70" t="s">
        <v>91</v>
      </c>
      <c r="K129" s="64" t="s">
        <v>92</v>
      </c>
    </row>
    <row r="130" spans="3:11">
      <c r="C130" s="9"/>
      <c r="D130" s="9"/>
      <c r="E130" s="9"/>
      <c r="F130" s="9"/>
      <c r="G130" s="9"/>
      <c r="H130" s="9" t="s">
        <v>93</v>
      </c>
      <c r="I130" s="71">
        <v>44162</v>
      </c>
      <c r="J130" s="9" t="s">
        <v>94</v>
      </c>
      <c r="K130" s="72"/>
    </row>
    <row r="131" spans="3:11">
      <c r="C131" s="9"/>
      <c r="D131" s="9"/>
      <c r="E131" s="9"/>
      <c r="F131" s="9"/>
      <c r="G131" s="9"/>
      <c r="H131" s="9"/>
      <c r="I131" s="9"/>
      <c r="J131" s="9"/>
      <c r="K131" s="72"/>
    </row>
    <row r="132" spans="3:11">
      <c r="C132" s="9"/>
      <c r="D132" s="9"/>
      <c r="E132" s="9"/>
      <c r="F132" s="9"/>
      <c r="G132" s="9"/>
      <c r="H132" s="9"/>
      <c r="I132" s="9"/>
      <c r="J132" s="9"/>
      <c r="K132" s="72"/>
    </row>
    <row r="133" spans="3:11">
      <c r="C133" s="48" t="s">
        <v>42</v>
      </c>
      <c r="D133" s="65"/>
      <c r="E133" s="65"/>
      <c r="F133" s="65"/>
      <c r="G133" s="65"/>
      <c r="H133" s="65"/>
      <c r="I133" s="65"/>
      <c r="J133" s="65"/>
      <c r="K133" s="65"/>
    </row>
    <row r="134" spans="3:11">
      <c r="C134" s="48" t="s">
        <v>43</v>
      </c>
      <c r="D134" s="65"/>
      <c r="E134" s="65"/>
      <c r="F134" s="65"/>
      <c r="G134" s="65"/>
      <c r="H134" s="65"/>
      <c r="I134" s="65"/>
      <c r="J134" s="65"/>
      <c r="K134" s="65"/>
    </row>
    <row r="136" customFormat="1" spans="3:3">
      <c r="C136" s="66" t="s">
        <v>95</v>
      </c>
    </row>
    <row r="137" spans="3:11">
      <c r="C137" s="64" t="s">
        <v>74</v>
      </c>
      <c r="D137" s="64" t="s">
        <v>28</v>
      </c>
      <c r="E137" s="64" t="s">
        <v>86</v>
      </c>
      <c r="F137" s="64" t="s">
        <v>87</v>
      </c>
      <c r="G137" s="64" t="s">
        <v>88</v>
      </c>
      <c r="H137" s="64" t="s">
        <v>89</v>
      </c>
      <c r="I137" s="64" t="s">
        <v>90</v>
      </c>
      <c r="J137" s="70" t="s">
        <v>91</v>
      </c>
      <c r="K137" s="64" t="s">
        <v>92</v>
      </c>
    </row>
    <row r="138" spans="3:11">
      <c r="C138" s="9"/>
      <c r="D138" s="9"/>
      <c r="E138" s="9"/>
      <c r="F138" s="9"/>
      <c r="G138" s="9"/>
      <c r="H138" s="9" t="s">
        <v>96</v>
      </c>
      <c r="I138" s="71">
        <v>44162</v>
      </c>
      <c r="J138" s="9" t="s">
        <v>97</v>
      </c>
      <c r="K138" s="72"/>
    </row>
    <row r="139" spans="3:11">
      <c r="C139" s="9"/>
      <c r="D139" s="9"/>
      <c r="E139" s="9"/>
      <c r="F139" s="9"/>
      <c r="G139" s="9"/>
      <c r="H139" s="9"/>
      <c r="I139" s="9"/>
      <c r="J139" s="9"/>
      <c r="K139" s="72"/>
    </row>
    <row r="140" spans="3:11">
      <c r="C140" s="9"/>
      <c r="D140" s="9"/>
      <c r="E140" s="9"/>
      <c r="F140" s="9"/>
      <c r="G140" s="9"/>
      <c r="H140" s="9"/>
      <c r="I140" s="9"/>
      <c r="J140" s="9"/>
      <c r="K140" s="72"/>
    </row>
    <row r="141" spans="3:11">
      <c r="C141" s="48" t="s">
        <v>42</v>
      </c>
      <c r="D141" s="65"/>
      <c r="E141" s="65"/>
      <c r="F141" s="65"/>
      <c r="G141" s="65"/>
      <c r="H141" s="65"/>
      <c r="I141" s="65"/>
      <c r="J141" s="65"/>
      <c r="K141" s="65"/>
    </row>
    <row r="142" spans="3:11">
      <c r="C142" s="48" t="s">
        <v>43</v>
      </c>
      <c r="D142" s="65"/>
      <c r="E142" s="65"/>
      <c r="F142" s="65"/>
      <c r="G142" s="65"/>
      <c r="H142" s="65"/>
      <c r="I142" s="65"/>
      <c r="J142" s="65"/>
      <c r="K142" s="65"/>
    </row>
    <row r="144" customFormat="1" spans="3:3">
      <c r="C144" s="66" t="s">
        <v>98</v>
      </c>
    </row>
    <row r="151" spans="3:11">
      <c r="C151" s="48" t="s">
        <v>42</v>
      </c>
      <c r="D151" s="65"/>
      <c r="E151" s="65"/>
      <c r="F151" s="65"/>
      <c r="G151" s="65"/>
      <c r="H151" s="65"/>
      <c r="I151" s="65"/>
      <c r="J151" s="65"/>
      <c r="K151" s="65"/>
    </row>
    <row r="152" spans="3:11">
      <c r="C152" s="48" t="s">
        <v>43</v>
      </c>
      <c r="D152" s="65"/>
      <c r="E152" s="65"/>
      <c r="F152" s="65"/>
      <c r="G152" s="65"/>
      <c r="H152" s="65"/>
      <c r="I152" s="65"/>
      <c r="J152" s="65"/>
      <c r="K152" s="65"/>
    </row>
    <row r="155" customFormat="1" spans="3:3">
      <c r="C155" s="66" t="s">
        <v>99</v>
      </c>
    </row>
    <row r="156" spans="3:11">
      <c r="C156" s="67"/>
      <c r="D156" s="67"/>
      <c r="E156" s="67"/>
      <c r="F156" s="67"/>
      <c r="G156" s="67"/>
      <c r="H156" s="67"/>
      <c r="I156" s="67"/>
      <c r="J156" s="67"/>
      <c r="K156" s="67"/>
    </row>
    <row r="157" spans="3:11">
      <c r="C157" s="68"/>
      <c r="D157" s="68"/>
      <c r="E157" s="68"/>
      <c r="F157" s="68"/>
      <c r="G157" s="68"/>
      <c r="H157" s="68"/>
      <c r="I157" s="68"/>
      <c r="J157" s="68"/>
      <c r="K157" s="68"/>
    </row>
    <row r="158" spans="3:11">
      <c r="C158" s="9"/>
      <c r="D158" s="9"/>
      <c r="E158" s="9"/>
      <c r="F158" s="9"/>
      <c r="G158" s="9"/>
      <c r="H158" s="9"/>
      <c r="I158" s="9"/>
      <c r="J158" s="9"/>
      <c r="K158" s="9"/>
    </row>
    <row r="159" spans="3:11">
      <c r="C159" s="48" t="s">
        <v>42</v>
      </c>
      <c r="D159" s="65"/>
      <c r="E159" s="65"/>
      <c r="F159" s="65"/>
      <c r="G159" s="65"/>
      <c r="H159" s="65"/>
      <c r="I159" s="65"/>
      <c r="J159" s="65"/>
      <c r="K159" s="65"/>
    </row>
    <row r="160" spans="3:11">
      <c r="C160" s="48" t="s">
        <v>43</v>
      </c>
      <c r="D160" s="65"/>
      <c r="E160" s="65"/>
      <c r="F160" s="65"/>
      <c r="G160" s="65"/>
      <c r="H160" s="65"/>
      <c r="I160" s="65"/>
      <c r="J160" s="65"/>
      <c r="K160" s="65"/>
    </row>
    <row r="162" customFormat="1" spans="3:3">
      <c r="C162" s="66" t="s">
        <v>100</v>
      </c>
    </row>
    <row r="163" spans="3:11">
      <c r="C163" s="69"/>
      <c r="D163" s="69"/>
      <c r="E163" s="69"/>
      <c r="F163" s="69"/>
      <c r="G163" s="69"/>
      <c r="H163" s="69"/>
      <c r="I163" s="69"/>
      <c r="J163" s="69"/>
      <c r="K163" s="69"/>
    </row>
    <row r="164" spans="3:11">
      <c r="C164" s="68"/>
      <c r="D164" s="68"/>
      <c r="E164" s="68"/>
      <c r="F164" s="68"/>
      <c r="G164" s="68"/>
      <c r="H164" s="68"/>
      <c r="I164" s="68"/>
      <c r="J164" s="68"/>
      <c r="K164" s="68"/>
    </row>
    <row r="165" spans="3:11">
      <c r="C165" s="9"/>
      <c r="D165" s="9"/>
      <c r="E165" s="9"/>
      <c r="F165" s="9"/>
      <c r="G165" s="9"/>
      <c r="H165" s="9"/>
      <c r="I165" s="9"/>
      <c r="J165" s="9"/>
      <c r="K165" s="9"/>
    </row>
    <row r="166" spans="3:11">
      <c r="C166" s="48" t="s">
        <v>42</v>
      </c>
      <c r="D166" s="65"/>
      <c r="E166" s="65"/>
      <c r="F166" s="65"/>
      <c r="G166" s="65"/>
      <c r="H166" s="65"/>
      <c r="I166" s="65"/>
      <c r="J166" s="65"/>
      <c r="K166" s="65"/>
    </row>
    <row r="167" spans="3:11">
      <c r="C167" s="48" t="s">
        <v>43</v>
      </c>
      <c r="D167" s="65"/>
      <c r="E167" s="65"/>
      <c r="F167" s="65"/>
      <c r="G167" s="65"/>
      <c r="H167" s="65"/>
      <c r="I167" s="65"/>
      <c r="J167" s="65"/>
      <c r="K167" s="65"/>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topLeftCell="A70" workbookViewId="0">
      <selection activeCell="H6" sqref="H6"/>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5">
        <v>11669067.88</v>
      </c>
      <c r="E6" s="6">
        <v>1520148.48</v>
      </c>
      <c r="F6" s="6">
        <v>10113194.44</v>
      </c>
      <c r="G6" s="6">
        <v>11369.74</v>
      </c>
      <c r="H6" s="6">
        <v>5998.15</v>
      </c>
      <c r="I6" s="9">
        <f>SUM(D6:H6)</f>
        <v>23319778.69</v>
      </c>
    </row>
    <row r="7" customFormat="1" spans="3:9">
      <c r="C7" s="4" t="s">
        <v>51</v>
      </c>
      <c r="D7" s="5">
        <v>79408160.19</v>
      </c>
      <c r="E7" s="5">
        <v>30693750</v>
      </c>
      <c r="F7" s="5">
        <v>20190668.32</v>
      </c>
      <c r="G7" s="5"/>
      <c r="H7" s="5"/>
      <c r="I7" s="9">
        <f>SUM(D7:H7)</f>
        <v>130292578.51</v>
      </c>
    </row>
    <row r="8" customFormat="1" spans="3:9">
      <c r="C8" s="4" t="s">
        <v>52</v>
      </c>
      <c r="D8" s="5">
        <v>72053172.27</v>
      </c>
      <c r="E8" s="5">
        <v>32204000</v>
      </c>
      <c r="F8" s="5">
        <v>30050000</v>
      </c>
      <c r="G8" s="5"/>
      <c r="H8" s="5"/>
      <c r="I8" s="9">
        <f>SUM(D8:H8)</f>
        <v>134307172.27</v>
      </c>
    </row>
    <row r="9" customFormat="1" spans="3:9">
      <c r="C9" s="4" t="s">
        <v>53</v>
      </c>
      <c r="D9" s="5">
        <f>4000000+1510000</f>
        <v>5510000</v>
      </c>
      <c r="E9" s="5"/>
      <c r="F9" s="5"/>
      <c r="G9" s="5"/>
      <c r="H9" s="5"/>
      <c r="I9" s="9"/>
    </row>
    <row r="10" customFormat="1" spans="3:9">
      <c r="C10" s="15" t="s">
        <v>54</v>
      </c>
      <c r="D10" s="15"/>
      <c r="E10" s="15"/>
      <c r="F10" s="15"/>
      <c r="G10" s="15"/>
      <c r="H10" s="15"/>
      <c r="I10" s="9"/>
    </row>
    <row r="11" customFormat="1" spans="3:9">
      <c r="C11" s="16" t="s">
        <v>101</v>
      </c>
      <c r="D11" s="22" t="s">
        <v>196</v>
      </c>
      <c r="E11" s="16" t="s">
        <v>56</v>
      </c>
      <c r="F11" s="22">
        <v>13437806.54</v>
      </c>
      <c r="G11" s="16" t="s">
        <v>57</v>
      </c>
      <c r="H11" s="22">
        <v>9976428.68</v>
      </c>
      <c r="I11" s="22" t="s">
        <v>58</v>
      </c>
    </row>
    <row r="12" customFormat="1" spans="3:9">
      <c r="C12" s="16" t="s">
        <v>102</v>
      </c>
      <c r="D12" s="22"/>
      <c r="E12" s="16" t="s">
        <v>197</v>
      </c>
      <c r="F12" s="22">
        <v>1079180.98</v>
      </c>
      <c r="G12" s="16" t="s">
        <v>61</v>
      </c>
      <c r="H12" s="22">
        <v>6781700.97</v>
      </c>
      <c r="I12" s="22" t="s">
        <v>58</v>
      </c>
    </row>
    <row r="13" customFormat="1" spans="3:9">
      <c r="C13" s="16" t="s">
        <v>59</v>
      </c>
      <c r="D13" s="22"/>
      <c r="E13" s="22" t="s">
        <v>198</v>
      </c>
      <c r="F13" s="22">
        <v>10085385.7</v>
      </c>
      <c r="G13" s="16" t="s">
        <v>62</v>
      </c>
      <c r="H13" s="22">
        <v>3194727.71</v>
      </c>
      <c r="I13" s="22" t="s">
        <v>58</v>
      </c>
    </row>
    <row r="14" customFormat="1" spans="3:9">
      <c r="C14" s="9"/>
      <c r="D14" s="9"/>
      <c r="E14" s="9" t="s">
        <v>199</v>
      </c>
      <c r="F14" s="9">
        <v>2273239.86</v>
      </c>
      <c r="G14" s="9" t="s">
        <v>60</v>
      </c>
      <c r="H14" s="9">
        <v>-2237409.66</v>
      </c>
      <c r="I14" s="9"/>
    </row>
    <row r="15" customFormat="1" spans="3:9">
      <c r="C15" s="9"/>
      <c r="D15" s="9"/>
      <c r="E15" s="9"/>
      <c r="F15" s="9"/>
      <c r="G15" s="9"/>
      <c r="H15" s="9"/>
      <c r="I15" s="9"/>
    </row>
    <row r="16" customFormat="1" spans="3:9">
      <c r="C16" s="9"/>
      <c r="D16" s="9"/>
      <c r="E16" s="9"/>
      <c r="F16" s="9"/>
      <c r="G16" s="9"/>
      <c r="H16" s="9"/>
      <c r="I16" s="9"/>
    </row>
    <row r="17" customFormat="1" spans="3:9">
      <c r="C17" s="9"/>
      <c r="D17" s="9"/>
      <c r="E17" s="9"/>
      <c r="F17" s="9"/>
      <c r="G17" s="9"/>
      <c r="H17" s="9"/>
      <c r="I17" s="9"/>
    </row>
    <row r="18" customFormat="1" spans="3:9">
      <c r="C18" s="9"/>
      <c r="D18" s="9"/>
      <c r="E18" s="9"/>
      <c r="F18" s="9"/>
      <c r="G18" s="9"/>
      <c r="H18" s="9"/>
      <c r="I18" s="9"/>
    </row>
    <row r="19" customFormat="1" spans="3:9">
      <c r="C19" s="9"/>
      <c r="D19" s="9"/>
      <c r="E19" s="9"/>
      <c r="F19" s="9"/>
      <c r="G19" s="9"/>
      <c r="H19" s="9"/>
      <c r="I19" s="9"/>
    </row>
    <row r="20" customFormat="1" spans="3:9">
      <c r="C20" s="4" t="s">
        <v>63</v>
      </c>
      <c r="D20" s="9"/>
      <c r="E20" s="9"/>
      <c r="F20" s="9"/>
      <c r="G20" s="9"/>
      <c r="H20" s="9"/>
      <c r="I20" s="9"/>
    </row>
    <row r="21" customFormat="1" spans="3:9">
      <c r="C21" s="4" t="s">
        <v>64</v>
      </c>
      <c r="D21" s="9"/>
      <c r="E21" s="9"/>
      <c r="F21" s="9"/>
      <c r="G21" s="9"/>
      <c r="H21" s="9"/>
      <c r="I21" s="9"/>
    </row>
    <row r="22" customFormat="1" spans="3:9">
      <c r="C22" s="15" t="s">
        <v>65</v>
      </c>
      <c r="D22" s="15"/>
      <c r="E22" s="15"/>
      <c r="F22" s="15"/>
      <c r="G22" s="15"/>
      <c r="H22" s="15"/>
      <c r="I22" s="9"/>
    </row>
    <row r="23" customFormat="1" spans="3:9">
      <c r="C23" s="32" t="s">
        <v>66</v>
      </c>
      <c r="D23" s="33"/>
      <c r="E23" s="33"/>
      <c r="F23" s="33"/>
      <c r="G23" s="33"/>
      <c r="H23" s="33"/>
      <c r="I23" s="39"/>
    </row>
    <row r="24" customFormat="1" spans="3:9">
      <c r="C24" s="15" t="s">
        <v>27</v>
      </c>
      <c r="D24" s="15" t="s">
        <v>67</v>
      </c>
      <c r="E24" s="15" t="s">
        <v>68</v>
      </c>
      <c r="F24" s="34" t="s">
        <v>69</v>
      </c>
      <c r="G24" s="34" t="s">
        <v>70</v>
      </c>
      <c r="H24" s="15" t="s">
        <v>71</v>
      </c>
      <c r="I24" s="15" t="s">
        <v>72</v>
      </c>
    </row>
    <row r="25" customFormat="1" spans="3:9">
      <c r="C25" s="15">
        <v>1</v>
      </c>
      <c r="D25" s="15">
        <v>10000</v>
      </c>
      <c r="E25" s="15">
        <v>10000</v>
      </c>
      <c r="F25" s="34" t="s">
        <v>106</v>
      </c>
      <c r="G25" s="34" t="s">
        <v>107</v>
      </c>
      <c r="H25" s="35">
        <v>44162</v>
      </c>
      <c r="I25" s="15"/>
    </row>
    <row r="26" customFormat="1" spans="3:9">
      <c r="C26" s="15">
        <v>2</v>
      </c>
      <c r="D26" s="15">
        <v>15600</v>
      </c>
      <c r="E26" s="15">
        <v>15600</v>
      </c>
      <c r="F26" s="34" t="s">
        <v>108</v>
      </c>
      <c r="G26" s="34" t="s">
        <v>109</v>
      </c>
      <c r="H26" s="35">
        <v>44091</v>
      </c>
      <c r="I26" s="15"/>
    </row>
    <row r="27" customFormat="1" spans="3:9">
      <c r="C27" s="15">
        <v>3</v>
      </c>
      <c r="D27" s="15">
        <v>20900</v>
      </c>
      <c r="E27" s="15">
        <v>22900</v>
      </c>
      <c r="F27" s="34" t="s">
        <v>110</v>
      </c>
      <c r="G27" s="34" t="s">
        <v>111</v>
      </c>
      <c r="H27" s="15" t="s">
        <v>112</v>
      </c>
      <c r="I27" s="15" t="s">
        <v>200</v>
      </c>
    </row>
    <row r="28" customFormat="1" spans="3:9">
      <c r="C28" s="15">
        <v>4</v>
      </c>
      <c r="D28" s="15">
        <v>2000</v>
      </c>
      <c r="E28" s="15">
        <v>2000</v>
      </c>
      <c r="F28" s="34" t="s">
        <v>110</v>
      </c>
      <c r="G28" s="34" t="s">
        <v>114</v>
      </c>
      <c r="H28" s="35">
        <v>44125</v>
      </c>
      <c r="I28" s="15" t="s">
        <v>200</v>
      </c>
    </row>
    <row r="29" customFormat="1" spans="3:9">
      <c r="C29" s="15">
        <v>5</v>
      </c>
      <c r="D29" s="15">
        <v>20000</v>
      </c>
      <c r="E29" s="15">
        <v>20000</v>
      </c>
      <c r="F29" s="34" t="s">
        <v>116</v>
      </c>
      <c r="G29" s="34" t="s">
        <v>117</v>
      </c>
      <c r="H29" s="15" t="s">
        <v>118</v>
      </c>
      <c r="I29" s="15" t="s">
        <v>119</v>
      </c>
    </row>
    <row r="30" customFormat="1" spans="3:9">
      <c r="C30" s="15">
        <v>6</v>
      </c>
      <c r="D30" s="15">
        <v>24000</v>
      </c>
      <c r="E30" s="15">
        <v>24000</v>
      </c>
      <c r="F30" s="34" t="s">
        <v>116</v>
      </c>
      <c r="G30" s="34" t="s">
        <v>120</v>
      </c>
      <c r="H30" s="35">
        <v>43947</v>
      </c>
      <c r="I30" s="15"/>
    </row>
    <row r="31" customFormat="1" spans="3:9">
      <c r="C31" s="15">
        <v>7</v>
      </c>
      <c r="D31" s="15">
        <v>15000</v>
      </c>
      <c r="E31" s="15">
        <v>5777</v>
      </c>
      <c r="F31" s="34" t="s">
        <v>121</v>
      </c>
      <c r="G31" s="34" t="s">
        <v>122</v>
      </c>
      <c r="H31" s="35">
        <v>43960</v>
      </c>
      <c r="I31" s="15"/>
    </row>
    <row r="32" customFormat="1" spans="3:9">
      <c r="C32" s="15"/>
      <c r="D32" s="15"/>
      <c r="E32" s="15"/>
      <c r="F32" s="34"/>
      <c r="G32" s="34"/>
      <c r="H32" s="15"/>
      <c r="I32" s="15"/>
    </row>
    <row r="33" customFormat="1" spans="3:9">
      <c r="C33" s="15"/>
      <c r="D33" s="15"/>
      <c r="E33" s="15"/>
      <c r="F33" s="15"/>
      <c r="G33" s="15"/>
      <c r="H33" s="15"/>
      <c r="I33" s="9"/>
    </row>
    <row r="34" customFormat="1" spans="3:9">
      <c r="C34" s="15" t="s">
        <v>15</v>
      </c>
      <c r="D34" s="15">
        <f>SUM(D25:D33)</f>
        <v>107500</v>
      </c>
      <c r="E34" s="15">
        <f>SUM(E25:E33)</f>
        <v>100277</v>
      </c>
      <c r="F34" s="15"/>
      <c r="G34" s="15"/>
      <c r="H34" s="15"/>
      <c r="I34" s="9"/>
    </row>
    <row r="35" customFormat="1" spans="3:9">
      <c r="C35" s="32" t="s">
        <v>73</v>
      </c>
      <c r="D35" s="33"/>
      <c r="E35" s="33"/>
      <c r="F35" s="33"/>
      <c r="G35" s="33"/>
      <c r="H35" s="33"/>
      <c r="I35" s="39"/>
    </row>
    <row r="36" customFormat="1" spans="3:9">
      <c r="C36" s="3" t="s">
        <v>74</v>
      </c>
      <c r="D36" s="3" t="s">
        <v>28</v>
      </c>
      <c r="E36" s="3" t="s">
        <v>75</v>
      </c>
      <c r="F36" s="3" t="s">
        <v>76</v>
      </c>
      <c r="G36" s="3" t="s">
        <v>77</v>
      </c>
      <c r="H36" s="3" t="s">
        <v>38</v>
      </c>
      <c r="I36" s="3" t="s">
        <v>78</v>
      </c>
    </row>
    <row r="37" customFormat="1" spans="3:10">
      <c r="C37" s="6" t="s">
        <v>123</v>
      </c>
      <c r="D37" s="12" t="s">
        <v>124</v>
      </c>
      <c r="E37" s="6">
        <v>5</v>
      </c>
      <c r="F37" s="40">
        <v>43850</v>
      </c>
      <c r="G37" s="6">
        <v>60000</v>
      </c>
      <c r="H37" s="6" t="s">
        <v>125</v>
      </c>
      <c r="I37" s="6" t="s">
        <v>126</v>
      </c>
      <c r="J37" s="42"/>
    </row>
    <row r="38" customFormat="1" spans="3:10">
      <c r="C38" s="6" t="s">
        <v>127</v>
      </c>
      <c r="D38" s="12" t="s">
        <v>128</v>
      </c>
      <c r="E38" s="6">
        <v>4</v>
      </c>
      <c r="F38" s="40">
        <v>43955</v>
      </c>
      <c r="G38" s="6">
        <v>40500</v>
      </c>
      <c r="H38" s="6" t="s">
        <v>129</v>
      </c>
      <c r="I38" s="6" t="s">
        <v>126</v>
      </c>
      <c r="J38" s="42"/>
    </row>
    <row r="39" customFormat="1" spans="3:10">
      <c r="C39" s="6" t="s">
        <v>127</v>
      </c>
      <c r="D39" s="12" t="s">
        <v>128</v>
      </c>
      <c r="E39" s="6">
        <v>5</v>
      </c>
      <c r="F39" s="40">
        <v>44139</v>
      </c>
      <c r="G39" s="6">
        <v>40500</v>
      </c>
      <c r="H39" s="6" t="s">
        <v>129</v>
      </c>
      <c r="I39" s="6" t="s">
        <v>126</v>
      </c>
      <c r="J39" s="42"/>
    </row>
    <row r="40" customFormat="1" spans="3:10">
      <c r="C40" s="6" t="s">
        <v>130</v>
      </c>
      <c r="D40" s="12" t="s">
        <v>131</v>
      </c>
      <c r="E40" s="6">
        <v>3</v>
      </c>
      <c r="F40" s="40">
        <v>44098</v>
      </c>
      <c r="G40" s="6">
        <v>108000</v>
      </c>
      <c r="H40" s="6" t="s">
        <v>125</v>
      </c>
      <c r="I40" s="6" t="s">
        <v>132</v>
      </c>
      <c r="J40" s="42"/>
    </row>
    <row r="41" customFormat="1" spans="3:10">
      <c r="C41" s="6" t="s">
        <v>133</v>
      </c>
      <c r="D41" s="12" t="s">
        <v>134</v>
      </c>
      <c r="E41" s="6">
        <v>4</v>
      </c>
      <c r="F41" s="40">
        <v>44196</v>
      </c>
      <c r="G41" s="6">
        <v>40000</v>
      </c>
      <c r="H41" s="6" t="s">
        <v>135</v>
      </c>
      <c r="I41" s="6" t="s">
        <v>136</v>
      </c>
      <c r="J41" s="42"/>
    </row>
    <row r="42" customFormat="1" spans="3:10">
      <c r="C42" s="6" t="s">
        <v>137</v>
      </c>
      <c r="D42" s="12" t="s">
        <v>138</v>
      </c>
      <c r="E42" s="6">
        <v>1</v>
      </c>
      <c r="F42" s="40">
        <v>44175</v>
      </c>
      <c r="G42" s="6">
        <v>90000</v>
      </c>
      <c r="H42" s="6" t="s">
        <v>135</v>
      </c>
      <c r="I42" s="6" t="s">
        <v>139</v>
      </c>
      <c r="J42" s="6" t="s">
        <v>140</v>
      </c>
    </row>
    <row r="43" customFormat="1" spans="3:10">
      <c r="C43" s="6" t="s">
        <v>137</v>
      </c>
      <c r="D43" s="12" t="s">
        <v>138</v>
      </c>
      <c r="E43" s="6">
        <v>2</v>
      </c>
      <c r="F43" s="40">
        <v>44175</v>
      </c>
      <c r="G43" s="6">
        <v>10000</v>
      </c>
      <c r="H43" s="6" t="s">
        <v>135</v>
      </c>
      <c r="I43" s="6" t="s">
        <v>126</v>
      </c>
      <c r="J43" s="42"/>
    </row>
    <row r="44" customFormat="1" spans="3:10">
      <c r="C44" s="6" t="s">
        <v>141</v>
      </c>
      <c r="D44" s="8" t="s">
        <v>142</v>
      </c>
      <c r="E44" s="6">
        <v>3</v>
      </c>
      <c r="F44" s="40">
        <v>43861</v>
      </c>
      <c r="G44" s="6">
        <v>30000</v>
      </c>
      <c r="H44" s="6" t="s">
        <v>135</v>
      </c>
      <c r="I44" s="6" t="s">
        <v>143</v>
      </c>
      <c r="J44" s="42"/>
    </row>
    <row r="45" customFormat="1" spans="3:10">
      <c r="C45" s="6" t="s">
        <v>144</v>
      </c>
      <c r="D45" s="8" t="s">
        <v>145</v>
      </c>
      <c r="E45" s="6">
        <v>3</v>
      </c>
      <c r="F45" s="40">
        <v>43830</v>
      </c>
      <c r="G45" s="6">
        <v>81000</v>
      </c>
      <c r="H45" s="6" t="s">
        <v>146</v>
      </c>
      <c r="I45" s="6" t="s">
        <v>126</v>
      </c>
      <c r="J45" s="42"/>
    </row>
    <row r="46" customFormat="1" spans="3:10">
      <c r="C46" s="6" t="s">
        <v>147</v>
      </c>
      <c r="D46" s="12" t="s">
        <v>148</v>
      </c>
      <c r="E46" s="6">
        <v>4</v>
      </c>
      <c r="F46" s="40">
        <v>44392</v>
      </c>
      <c r="G46" s="6">
        <v>37884.4</v>
      </c>
      <c r="H46" s="6" t="s">
        <v>107</v>
      </c>
      <c r="I46" s="6" t="s">
        <v>149</v>
      </c>
      <c r="J46" s="42"/>
    </row>
    <row r="47" customFormat="1" spans="3:10">
      <c r="C47" s="6" t="s">
        <v>153</v>
      </c>
      <c r="D47" s="12" t="s">
        <v>154</v>
      </c>
      <c r="E47" s="6">
        <v>2</v>
      </c>
      <c r="F47" s="40">
        <v>43952</v>
      </c>
      <c r="G47" s="6">
        <v>1891191</v>
      </c>
      <c r="H47" s="6" t="s">
        <v>129</v>
      </c>
      <c r="I47" s="6" t="s">
        <v>126</v>
      </c>
      <c r="J47" s="42"/>
    </row>
    <row r="48" customFormat="1" spans="3:10">
      <c r="C48" s="6" t="s">
        <v>153</v>
      </c>
      <c r="D48" s="12" t="s">
        <v>154</v>
      </c>
      <c r="E48" s="6">
        <v>3</v>
      </c>
      <c r="F48" s="40">
        <v>44227</v>
      </c>
      <c r="G48" s="6">
        <v>145476</v>
      </c>
      <c r="H48" s="6" t="s">
        <v>129</v>
      </c>
      <c r="I48" s="6" t="s">
        <v>126</v>
      </c>
      <c r="J48" s="42"/>
    </row>
    <row r="49" customFormat="1" spans="3:10">
      <c r="C49" s="6" t="s">
        <v>155</v>
      </c>
      <c r="D49" s="12" t="s">
        <v>156</v>
      </c>
      <c r="E49" s="6">
        <v>2</v>
      </c>
      <c r="F49" s="40">
        <v>43952</v>
      </c>
      <c r="G49" s="6">
        <v>1171894.5</v>
      </c>
      <c r="H49" s="6" t="s">
        <v>129</v>
      </c>
      <c r="I49" s="6" t="s">
        <v>126</v>
      </c>
      <c r="J49" s="42"/>
    </row>
    <row r="50" customFormat="1" spans="3:10">
      <c r="C50" s="6" t="s">
        <v>157</v>
      </c>
      <c r="D50" s="8" t="s">
        <v>158</v>
      </c>
      <c r="E50" s="6">
        <v>2</v>
      </c>
      <c r="F50" s="40">
        <v>43830</v>
      </c>
      <c r="G50" s="6">
        <v>147800</v>
      </c>
      <c r="H50" s="6" t="s">
        <v>135</v>
      </c>
      <c r="I50" s="6" t="s">
        <v>159</v>
      </c>
      <c r="J50" s="42"/>
    </row>
    <row r="51" customFormat="1" spans="3:10">
      <c r="C51" s="6" t="s">
        <v>160</v>
      </c>
      <c r="D51" s="8" t="s">
        <v>161</v>
      </c>
      <c r="E51" s="6">
        <v>4</v>
      </c>
      <c r="F51" s="40">
        <v>45200</v>
      </c>
      <c r="G51" s="6">
        <v>142570</v>
      </c>
      <c r="H51" s="6" t="s">
        <v>129</v>
      </c>
      <c r="I51" s="6" t="s">
        <v>202</v>
      </c>
      <c r="J51" s="42"/>
    </row>
    <row r="52" customFormat="1" spans="3:10">
      <c r="C52" s="6" t="s">
        <v>162</v>
      </c>
      <c r="D52" s="8" t="s">
        <v>163</v>
      </c>
      <c r="E52" s="6">
        <v>3</v>
      </c>
      <c r="F52" s="40">
        <v>43951</v>
      </c>
      <c r="G52" s="6">
        <v>73500</v>
      </c>
      <c r="H52" s="6" t="s">
        <v>107</v>
      </c>
      <c r="I52" s="6" t="s">
        <v>126</v>
      </c>
      <c r="J52" s="42"/>
    </row>
    <row r="53" customFormat="1" spans="3:10">
      <c r="C53" s="6" t="s">
        <v>162</v>
      </c>
      <c r="D53" s="8" t="s">
        <v>163</v>
      </c>
      <c r="E53" s="6">
        <v>7</v>
      </c>
      <c r="F53" s="40">
        <v>44181</v>
      </c>
      <c r="G53" s="52">
        <v>22000</v>
      </c>
      <c r="H53" s="6" t="s">
        <v>107</v>
      </c>
      <c r="I53" s="6" t="s">
        <v>201</v>
      </c>
      <c r="J53" s="42"/>
    </row>
    <row r="54" customFormat="1" ht="14.25" spans="3:10">
      <c r="C54" s="6" t="s">
        <v>164</v>
      </c>
      <c r="D54" s="8" t="s">
        <v>165</v>
      </c>
      <c r="E54" s="6">
        <v>1</v>
      </c>
      <c r="F54" s="40">
        <v>44075</v>
      </c>
      <c r="G54" s="41">
        <v>1730980</v>
      </c>
      <c r="H54" s="6" t="s">
        <v>129</v>
      </c>
      <c r="I54" s="6" t="s">
        <v>126</v>
      </c>
      <c r="J54" s="42"/>
    </row>
    <row r="55" customFormat="1" ht="14.25" spans="3:10">
      <c r="C55" s="6" t="s">
        <v>164</v>
      </c>
      <c r="D55" s="8" t="s">
        <v>165</v>
      </c>
      <c r="E55" s="6">
        <v>2</v>
      </c>
      <c r="F55" s="40">
        <v>44145</v>
      </c>
      <c r="G55" s="41">
        <v>1557882</v>
      </c>
      <c r="H55" s="6" t="s">
        <v>129</v>
      </c>
      <c r="I55" s="6" t="s">
        <v>126</v>
      </c>
      <c r="J55" s="42"/>
    </row>
    <row r="56" customFormat="1" spans="3:10">
      <c r="C56" s="6" t="s">
        <v>166</v>
      </c>
      <c r="D56" s="12" t="s">
        <v>167</v>
      </c>
      <c r="E56" s="6">
        <v>1</v>
      </c>
      <c r="F56" s="40">
        <v>44012</v>
      </c>
      <c r="G56" s="6">
        <v>125000</v>
      </c>
      <c r="H56" s="6" t="s">
        <v>125</v>
      </c>
      <c r="I56" s="6" t="s">
        <v>168</v>
      </c>
      <c r="J56" s="42"/>
    </row>
    <row r="57" customFormat="1" spans="3:10">
      <c r="C57" s="6" t="s">
        <v>166</v>
      </c>
      <c r="D57" s="12" t="s">
        <v>167</v>
      </c>
      <c r="E57" s="6">
        <v>2</v>
      </c>
      <c r="F57" s="40">
        <v>44089</v>
      </c>
      <c r="G57" s="6">
        <v>125000</v>
      </c>
      <c r="H57" s="6" t="s">
        <v>125</v>
      </c>
      <c r="I57" s="6" t="s">
        <v>126</v>
      </c>
      <c r="J57" s="42"/>
    </row>
    <row r="58" customFormat="1" spans="3:10">
      <c r="C58" s="6" t="s">
        <v>169</v>
      </c>
      <c r="D58" s="8" t="s">
        <v>170</v>
      </c>
      <c r="E58" s="6">
        <v>2</v>
      </c>
      <c r="F58" s="40">
        <v>44068</v>
      </c>
      <c r="G58" s="6">
        <v>30000</v>
      </c>
      <c r="H58" s="6" t="s">
        <v>125</v>
      </c>
      <c r="I58" s="6" t="s">
        <v>126</v>
      </c>
      <c r="J58" s="42"/>
    </row>
    <row r="59" customFormat="1" spans="3:10">
      <c r="C59" s="6" t="s">
        <v>171</v>
      </c>
      <c r="D59" s="8" t="s">
        <v>172</v>
      </c>
      <c r="E59" s="6">
        <v>2</v>
      </c>
      <c r="F59" s="40">
        <v>44068</v>
      </c>
      <c r="G59" s="6">
        <v>30000</v>
      </c>
      <c r="H59" s="6" t="s">
        <v>125</v>
      </c>
      <c r="I59" s="6" t="s">
        <v>126</v>
      </c>
      <c r="J59" s="42"/>
    </row>
    <row r="60" customFormat="1" spans="3:10">
      <c r="C60" s="6" t="s">
        <v>173</v>
      </c>
      <c r="D60" s="8" t="s">
        <v>174</v>
      </c>
      <c r="E60" s="6">
        <v>2</v>
      </c>
      <c r="F60" s="40">
        <v>44076</v>
      </c>
      <c r="G60" s="6">
        <v>30000</v>
      </c>
      <c r="H60" s="6" t="s">
        <v>125</v>
      </c>
      <c r="I60" s="6" t="s">
        <v>126</v>
      </c>
      <c r="J60" s="42"/>
    </row>
    <row r="61" customFormat="1" spans="3:10">
      <c r="C61" s="6" t="s">
        <v>175</v>
      </c>
      <c r="D61" s="12" t="s">
        <v>176</v>
      </c>
      <c r="E61" s="6">
        <v>2</v>
      </c>
      <c r="F61" s="40">
        <v>44104</v>
      </c>
      <c r="G61" s="6">
        <v>88000</v>
      </c>
      <c r="H61" s="6" t="s">
        <v>125</v>
      </c>
      <c r="I61" s="6" t="s">
        <v>126</v>
      </c>
      <c r="J61" s="42"/>
    </row>
    <row r="62" customFormat="1" spans="3:10">
      <c r="C62" s="6" t="s">
        <v>179</v>
      </c>
      <c r="D62" s="8" t="s">
        <v>180</v>
      </c>
      <c r="E62" s="6">
        <v>3</v>
      </c>
      <c r="F62" s="40">
        <v>44190</v>
      </c>
      <c r="G62" s="6">
        <v>104280</v>
      </c>
      <c r="H62" s="6" t="s">
        <v>125</v>
      </c>
      <c r="I62" s="6" t="s">
        <v>126</v>
      </c>
      <c r="J62" s="42"/>
    </row>
    <row r="63" customFormat="1" spans="3:10">
      <c r="C63" s="6" t="s">
        <v>181</v>
      </c>
      <c r="D63" s="12" t="s">
        <v>182</v>
      </c>
      <c r="E63" s="6">
        <v>2</v>
      </c>
      <c r="F63" s="40">
        <v>44134</v>
      </c>
      <c r="G63" s="6">
        <v>231000</v>
      </c>
      <c r="H63" s="6" t="s">
        <v>125</v>
      </c>
      <c r="I63" s="6" t="s">
        <v>201</v>
      </c>
      <c r="J63" s="42"/>
    </row>
    <row r="64" customFormat="1" spans="3:10">
      <c r="C64" s="6" t="s">
        <v>181</v>
      </c>
      <c r="D64" s="12" t="s">
        <v>182</v>
      </c>
      <c r="E64" s="6">
        <v>3</v>
      </c>
      <c r="F64" s="40">
        <v>44180</v>
      </c>
      <c r="G64" s="6">
        <v>115500</v>
      </c>
      <c r="H64" s="6" t="s">
        <v>125</v>
      </c>
      <c r="I64" s="6" t="s">
        <v>201</v>
      </c>
      <c r="J64" s="42"/>
    </row>
    <row r="65" customFormat="1" spans="3:10">
      <c r="C65" s="6" t="s">
        <v>181</v>
      </c>
      <c r="D65" s="12" t="s">
        <v>182</v>
      </c>
      <c r="E65" s="6">
        <v>4</v>
      </c>
      <c r="F65" s="40">
        <v>44362</v>
      </c>
      <c r="G65" s="6">
        <v>38500</v>
      </c>
      <c r="H65" s="6" t="s">
        <v>125</v>
      </c>
      <c r="I65" s="6" t="s">
        <v>201</v>
      </c>
      <c r="J65" s="42"/>
    </row>
    <row r="66" customFormat="1" spans="3:10">
      <c r="C66" s="6" t="s">
        <v>183</v>
      </c>
      <c r="D66" s="6" t="s">
        <v>184</v>
      </c>
      <c r="E66" s="6">
        <v>2</v>
      </c>
      <c r="F66" s="40">
        <v>44165</v>
      </c>
      <c r="G66" s="6">
        <v>146280</v>
      </c>
      <c r="H66" s="6" t="s">
        <v>125</v>
      </c>
      <c r="I66" s="6" t="s">
        <v>126</v>
      </c>
      <c r="J66" s="42"/>
    </row>
    <row r="67" customFormat="1" spans="3:10">
      <c r="C67" s="6" t="s">
        <v>223</v>
      </c>
      <c r="D67" s="6" t="s">
        <v>224</v>
      </c>
      <c r="E67" s="6">
        <v>2</v>
      </c>
      <c r="F67" s="40">
        <v>44226</v>
      </c>
      <c r="G67" s="6">
        <v>35219</v>
      </c>
      <c r="H67" s="6" t="s">
        <v>105</v>
      </c>
      <c r="I67" s="6" t="s">
        <v>126</v>
      </c>
      <c r="J67" s="42"/>
    </row>
    <row r="68" customFormat="1" spans="3:10">
      <c r="C68" s="6" t="s">
        <v>186</v>
      </c>
      <c r="D68" s="6" t="s">
        <v>187</v>
      </c>
      <c r="E68" s="6">
        <v>1</v>
      </c>
      <c r="F68" s="40">
        <v>44134</v>
      </c>
      <c r="G68" s="6">
        <v>195000</v>
      </c>
      <c r="H68" s="6" t="s">
        <v>105</v>
      </c>
      <c r="I68" s="6" t="s">
        <v>188</v>
      </c>
      <c r="J68" s="42"/>
    </row>
    <row r="69" customFormat="1" spans="3:10">
      <c r="C69" s="6" t="s">
        <v>209</v>
      </c>
      <c r="D69" s="6" t="s">
        <v>210</v>
      </c>
      <c r="E69" s="6">
        <v>2</v>
      </c>
      <c r="F69" s="40">
        <v>44195</v>
      </c>
      <c r="G69" s="6">
        <v>381600</v>
      </c>
      <c r="H69" s="6" t="s">
        <v>105</v>
      </c>
      <c r="I69" s="6" t="s">
        <v>211</v>
      </c>
      <c r="J69" s="42"/>
    </row>
    <row r="70" customFormat="1" spans="5:10">
      <c r="E70" s="6"/>
      <c r="F70" s="40" t="s">
        <v>79</v>
      </c>
      <c r="G70" s="6">
        <f>SUM(G37:G69)</f>
        <v>9096556.9</v>
      </c>
      <c r="H70" s="6"/>
      <c r="I70" s="6"/>
      <c r="J70" s="42"/>
    </row>
    <row r="71" customFormat="1" spans="3:8">
      <c r="C71" s="15" t="s">
        <v>80</v>
      </c>
      <c r="D71" s="15"/>
      <c r="E71" s="15"/>
      <c r="F71" s="15"/>
      <c r="G71" s="15"/>
      <c r="H71" s="15"/>
    </row>
    <row r="72" customFormat="1" spans="3:9">
      <c r="C72" s="3" t="s">
        <v>74</v>
      </c>
      <c r="D72" s="3" t="s">
        <v>28</v>
      </c>
      <c r="E72" s="3" t="s">
        <v>81</v>
      </c>
      <c r="F72" s="3" t="s">
        <v>82</v>
      </c>
      <c r="G72" s="3" t="s">
        <v>83</v>
      </c>
      <c r="H72" s="3" t="s">
        <v>38</v>
      </c>
      <c r="I72" s="3" t="s">
        <v>78</v>
      </c>
    </row>
    <row r="73" customFormat="1" spans="3:9">
      <c r="C73" s="43" t="s">
        <v>212</v>
      </c>
      <c r="D73" s="3" t="s">
        <v>213</v>
      </c>
      <c r="E73" s="3"/>
      <c r="F73" s="44">
        <v>44463</v>
      </c>
      <c r="G73" s="43">
        <v>89600</v>
      </c>
      <c r="H73" s="3"/>
      <c r="I73" s="3" t="s">
        <v>214</v>
      </c>
    </row>
    <row r="74" customFormat="1" spans="3:9">
      <c r="C74" s="45" t="s">
        <v>215</v>
      </c>
      <c r="D74" s="3" t="s">
        <v>216</v>
      </c>
      <c r="E74" s="44">
        <v>44276</v>
      </c>
      <c r="F74" s="44">
        <v>44276</v>
      </c>
      <c r="G74" s="3">
        <v>358742.2</v>
      </c>
      <c r="H74" s="3"/>
      <c r="I74" s="3" t="s">
        <v>214</v>
      </c>
    </row>
    <row r="75" customFormat="1" spans="3:9">
      <c r="C75" s="45" t="s">
        <v>225</v>
      </c>
      <c r="D75" s="12" t="s">
        <v>182</v>
      </c>
      <c r="E75" s="44">
        <v>44226</v>
      </c>
      <c r="F75" s="44">
        <v>44429</v>
      </c>
      <c r="G75" s="3">
        <v>61287.5</v>
      </c>
      <c r="H75" s="3"/>
      <c r="I75" s="3" t="s">
        <v>214</v>
      </c>
    </row>
    <row r="76" customFormat="1" spans="3:9">
      <c r="C76" s="45" t="s">
        <v>226</v>
      </c>
      <c r="D76" s="3" t="s">
        <v>227</v>
      </c>
      <c r="E76" s="44">
        <v>44561</v>
      </c>
      <c r="F76" s="44">
        <v>44561</v>
      </c>
      <c r="G76" s="3">
        <v>125000</v>
      </c>
      <c r="H76" s="3"/>
      <c r="I76" s="3" t="s">
        <v>214</v>
      </c>
    </row>
    <row r="77" customFormat="1" spans="3:9">
      <c r="C77" s="6" t="s">
        <v>160</v>
      </c>
      <c r="D77" s="8" t="s">
        <v>161</v>
      </c>
      <c r="E77" s="9"/>
      <c r="F77" s="9"/>
      <c r="G77" s="9"/>
      <c r="H77" s="9"/>
      <c r="I77" s="9"/>
    </row>
    <row r="78" customFormat="1" spans="3:9">
      <c r="C78" s="9"/>
      <c r="D78" s="9"/>
      <c r="E78" s="9"/>
      <c r="F78" s="9"/>
      <c r="G78" s="9"/>
      <c r="H78" s="9"/>
      <c r="I78" s="9"/>
    </row>
    <row r="79" customFormat="1" spans="3:9">
      <c r="C79" s="9"/>
      <c r="D79" s="9"/>
      <c r="E79" s="9"/>
      <c r="F79" s="9" t="s">
        <v>79</v>
      </c>
      <c r="G79" s="9">
        <f>SUM(G73:G78)</f>
        <v>634629.7</v>
      </c>
      <c r="H79" s="9"/>
      <c r="I79" s="9"/>
    </row>
    <row r="80" customFormat="1" spans="3:9">
      <c r="C80" s="46" t="s">
        <v>84</v>
      </c>
      <c r="D80" s="47"/>
      <c r="E80" s="47"/>
      <c r="F80" s="47"/>
      <c r="G80" s="47"/>
      <c r="H80" s="47"/>
      <c r="I80" s="47"/>
    </row>
    <row r="81" customFormat="1" spans="3:9">
      <c r="C81" s="3" t="s">
        <v>74</v>
      </c>
      <c r="D81" s="3" t="s">
        <v>28</v>
      </c>
      <c r="E81" s="3" t="s">
        <v>81</v>
      </c>
      <c r="F81" s="3" t="s">
        <v>82</v>
      </c>
      <c r="G81" s="3" t="s">
        <v>83</v>
      </c>
      <c r="H81" s="3" t="s">
        <v>38</v>
      </c>
      <c r="I81" s="3" t="s">
        <v>78</v>
      </c>
    </row>
    <row r="82" customFormat="1" spans="3:9">
      <c r="C82" s="3" t="s">
        <v>217</v>
      </c>
      <c r="D82" s="8" t="s">
        <v>161</v>
      </c>
      <c r="E82" s="44">
        <v>44182</v>
      </c>
      <c r="F82" s="44">
        <v>44183</v>
      </c>
      <c r="G82" s="43">
        <v>345420</v>
      </c>
      <c r="H82" s="3"/>
      <c r="I82" s="3" t="s">
        <v>218</v>
      </c>
    </row>
    <row r="83" customFormat="1" spans="3:9">
      <c r="C83" s="43" t="s">
        <v>220</v>
      </c>
      <c r="D83" s="3" t="s">
        <v>213</v>
      </c>
      <c r="E83" s="44">
        <v>44182</v>
      </c>
      <c r="F83" s="44">
        <v>44182</v>
      </c>
      <c r="G83" s="43">
        <v>248560</v>
      </c>
      <c r="H83" s="3"/>
      <c r="I83" s="3" t="s">
        <v>218</v>
      </c>
    </row>
    <row r="84" customFormat="1" spans="3:9">
      <c r="C84" s="43" t="s">
        <v>228</v>
      </c>
      <c r="D84" s="3" t="s">
        <v>229</v>
      </c>
      <c r="E84" s="44">
        <v>44189</v>
      </c>
      <c r="F84" s="44">
        <v>44189</v>
      </c>
      <c r="G84" s="43">
        <v>60000</v>
      </c>
      <c r="H84" s="3"/>
      <c r="I84" s="3" t="s">
        <v>218</v>
      </c>
    </row>
    <row r="85" customFormat="1" spans="3:9">
      <c r="C85" s="3" t="s">
        <v>230</v>
      </c>
      <c r="D85" s="3" t="s">
        <v>229</v>
      </c>
      <c r="E85" s="44">
        <v>44189</v>
      </c>
      <c r="F85" s="44">
        <v>44189</v>
      </c>
      <c r="G85" s="43">
        <v>20069000</v>
      </c>
      <c r="H85" s="3"/>
      <c r="I85" s="3" t="s">
        <v>218</v>
      </c>
    </row>
    <row r="86" customFormat="1" spans="3:9">
      <c r="C86" s="43" t="s">
        <v>231</v>
      </c>
      <c r="D86" s="3" t="s">
        <v>229</v>
      </c>
      <c r="E86" s="44">
        <v>44189</v>
      </c>
      <c r="F86" s="44">
        <v>44189</v>
      </c>
      <c r="G86" s="43">
        <v>10000000</v>
      </c>
      <c r="H86" s="3"/>
      <c r="I86" s="3" t="s">
        <v>218</v>
      </c>
    </row>
    <row r="87" customFormat="1" spans="3:9">
      <c r="C87" s="3" t="s">
        <v>232</v>
      </c>
      <c r="D87" s="3" t="s">
        <v>184</v>
      </c>
      <c r="E87" s="44">
        <v>44188</v>
      </c>
      <c r="F87" s="44">
        <v>44188</v>
      </c>
      <c r="G87" s="3">
        <v>130668.32</v>
      </c>
      <c r="H87" s="3"/>
      <c r="I87" s="3" t="s">
        <v>218</v>
      </c>
    </row>
    <row r="88" customFormat="1" spans="4:9">
      <c r="D88" s="3"/>
      <c r="E88" s="44"/>
      <c r="F88" s="44"/>
      <c r="G88" s="3"/>
      <c r="H88" s="3"/>
      <c r="I88" s="3"/>
    </row>
    <row r="89" customFormat="1" spans="3:9">
      <c r="C89" s="3"/>
      <c r="D89" s="3"/>
      <c r="E89" s="44"/>
      <c r="F89" s="44"/>
      <c r="G89" s="3"/>
      <c r="H89" s="3"/>
      <c r="I89" s="3"/>
    </row>
    <row r="90" customFormat="1" spans="3:9">
      <c r="C90" s="6"/>
      <c r="D90" s="6"/>
      <c r="E90" s="6"/>
      <c r="F90" s="40"/>
      <c r="G90" s="6"/>
      <c r="H90" s="6"/>
      <c r="I90" s="6"/>
    </row>
    <row r="91" customFormat="1" spans="3:9">
      <c r="C91" s="6"/>
      <c r="D91" s="6"/>
      <c r="E91" s="6"/>
      <c r="F91" s="6"/>
      <c r="G91" s="6"/>
      <c r="H91" s="6"/>
      <c r="I91" s="6"/>
    </row>
    <row r="92" customFormat="1" spans="3:9">
      <c r="C92" s="9"/>
      <c r="D92" s="9"/>
      <c r="E92" s="9"/>
      <c r="F92" s="9" t="s">
        <v>79</v>
      </c>
      <c r="G92" s="9">
        <f>SUM(G82:G91)</f>
        <v>30853648.32</v>
      </c>
      <c r="H92" s="9"/>
      <c r="I92" s="9"/>
    </row>
    <row r="93" customFormat="1" spans="3:9">
      <c r="C93" s="48" t="s">
        <v>42</v>
      </c>
      <c r="D93" s="49"/>
      <c r="E93" s="49"/>
      <c r="F93" s="49"/>
      <c r="G93" s="49"/>
      <c r="H93" s="49"/>
      <c r="I93" s="49"/>
    </row>
    <row r="94" customFormat="1" spans="3:9">
      <c r="C94" s="48" t="s">
        <v>43</v>
      </c>
      <c r="D94" s="13"/>
      <c r="E94" s="51"/>
      <c r="F94" s="51"/>
      <c r="G94" s="51"/>
      <c r="H94" s="51"/>
      <c r="I94" s="14"/>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workbookViewId="0">
      <selection activeCell="F12" sqref="F12"/>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1791940.05</v>
      </c>
      <c r="H6" s="6">
        <v>10008921.6</v>
      </c>
      <c r="I6" s="6">
        <v>10173194.44</v>
      </c>
      <c r="J6" s="6">
        <v>6089.74</v>
      </c>
      <c r="K6" s="6">
        <v>5998.15</v>
      </c>
      <c r="L6" s="9">
        <f>SUM(G6:K6)</f>
        <v>21986143.98</v>
      </c>
    </row>
    <row r="7" customFormat="1" spans="3:12">
      <c r="C7" s="4" t="s">
        <v>51</v>
      </c>
      <c r="D7" s="4"/>
      <c r="E7" s="4"/>
      <c r="F7" s="4"/>
      <c r="G7" s="5"/>
      <c r="H7" s="5"/>
      <c r="I7" s="5"/>
      <c r="J7" s="5"/>
      <c r="K7" s="5"/>
      <c r="L7" s="9">
        <f>SUM(G7:K7)</f>
        <v>0</v>
      </c>
    </row>
    <row r="8" customFormat="1" spans="3:12">
      <c r="C8" s="5">
        <v>12.28</v>
      </c>
      <c r="D8" s="5" t="s">
        <v>235</v>
      </c>
      <c r="E8" s="5" t="s">
        <v>236</v>
      </c>
      <c r="F8" s="5" t="s">
        <v>237</v>
      </c>
      <c r="G8" s="5">
        <v>24204.37</v>
      </c>
      <c r="H8" s="5"/>
      <c r="I8" s="5"/>
      <c r="J8" s="5"/>
      <c r="K8" s="5"/>
      <c r="L8" s="9"/>
    </row>
    <row r="9" customFormat="1" spans="3:12">
      <c r="C9" s="5"/>
      <c r="D9" s="5" t="s">
        <v>225</v>
      </c>
      <c r="E9" s="5"/>
      <c r="F9" t="s">
        <v>238</v>
      </c>
      <c r="G9" s="5">
        <v>61287.5</v>
      </c>
      <c r="H9" s="5"/>
      <c r="I9" s="5"/>
      <c r="J9" s="5"/>
      <c r="K9" s="5"/>
      <c r="L9" s="9"/>
    </row>
    <row r="10" customFormat="1" spans="3:12">
      <c r="C10" s="5">
        <v>12.29</v>
      </c>
      <c r="D10" s="5" t="s">
        <v>239</v>
      </c>
      <c r="E10" s="5"/>
      <c r="F10" s="5" t="s">
        <v>237</v>
      </c>
      <c r="G10" s="5">
        <v>88971.08</v>
      </c>
      <c r="H10" s="5"/>
      <c r="I10" s="5"/>
      <c r="J10" s="5"/>
      <c r="K10" s="5"/>
      <c r="L10" s="9"/>
    </row>
    <row r="11" customFormat="1" spans="3:12">
      <c r="C11" s="5"/>
      <c r="D11" s="5" t="s">
        <v>232</v>
      </c>
      <c r="E11" s="5"/>
      <c r="F11" s="5" t="s">
        <v>240</v>
      </c>
      <c r="G11" s="5">
        <v>96000</v>
      </c>
      <c r="H11" s="5"/>
      <c r="I11" s="5"/>
      <c r="J11" s="5"/>
      <c r="K11" s="5"/>
      <c r="L11" s="9"/>
    </row>
    <row r="12" customFormat="1" spans="3:12">
      <c r="C12" s="5">
        <v>12.3</v>
      </c>
      <c r="D12" s="5"/>
      <c r="E12" s="5" t="s">
        <v>241</v>
      </c>
      <c r="F12" s="5" t="s">
        <v>242</v>
      </c>
      <c r="G12" s="5">
        <v>10000</v>
      </c>
      <c r="H12" s="5"/>
      <c r="I12" s="5"/>
      <c r="J12" s="5"/>
      <c r="K12" s="5"/>
      <c r="L12" s="9"/>
    </row>
    <row r="13" customFormat="1" spans="3:12">
      <c r="C13" s="5">
        <v>12.31</v>
      </c>
      <c r="D13" s="5"/>
      <c r="E13" s="5" t="s">
        <v>241</v>
      </c>
      <c r="F13" s="5" t="s">
        <v>243</v>
      </c>
      <c r="G13" s="5">
        <v>25000</v>
      </c>
      <c r="H13" s="5"/>
      <c r="I13" s="5"/>
      <c r="J13" s="5"/>
      <c r="K13" s="5"/>
      <c r="L13" s="9"/>
    </row>
    <row r="14" customFormat="1" spans="3:12">
      <c r="C14" s="5">
        <v>12.31</v>
      </c>
      <c r="D14" s="5"/>
      <c r="E14" s="5" t="s">
        <v>244</v>
      </c>
      <c r="F14" s="5"/>
      <c r="G14" s="5"/>
      <c r="H14" s="5">
        <v>1510000</v>
      </c>
      <c r="I14" s="5"/>
      <c r="J14" s="5"/>
      <c r="K14" s="5"/>
      <c r="L14" s="9"/>
    </row>
    <row r="15" customFormat="1" spans="3:12">
      <c r="C15" s="5">
        <v>12.31</v>
      </c>
      <c r="D15" s="5"/>
      <c r="E15" s="5" t="s">
        <v>245</v>
      </c>
      <c r="F15" s="5"/>
      <c r="G15" s="5"/>
      <c r="H15" s="5">
        <v>1226.88</v>
      </c>
      <c r="I15" s="5"/>
      <c r="J15" s="5"/>
      <c r="K15" s="5"/>
      <c r="L15" s="9"/>
    </row>
    <row r="16" customFormat="1" spans="3:12">
      <c r="C16" s="5">
        <v>12.31</v>
      </c>
      <c r="D16" s="5"/>
      <c r="E16" s="5"/>
      <c r="F16" t="s">
        <v>246</v>
      </c>
      <c r="G16" s="5"/>
      <c r="H16" s="5"/>
      <c r="I16" s="5"/>
      <c r="J16" s="5"/>
      <c r="K16" s="5"/>
      <c r="L16" s="9">
        <f>SUM(G16:K16)</f>
        <v>0</v>
      </c>
    </row>
    <row r="17" customFormat="1" spans="3:12">
      <c r="C17" s="10" t="s">
        <v>247</v>
      </c>
      <c r="D17" s="11"/>
      <c r="E17" s="5"/>
      <c r="F17" s="5"/>
      <c r="G17" s="5">
        <f>SUM(G8:G16)</f>
        <v>305462.95</v>
      </c>
      <c r="H17" s="5">
        <f>SUM(H8:H16)</f>
        <v>1511226.88</v>
      </c>
      <c r="I17" s="5">
        <f>SUM(I8:I16)</f>
        <v>0</v>
      </c>
      <c r="J17" s="5">
        <f>SUM(J8:J16)</f>
        <v>0</v>
      </c>
      <c r="K17" s="5">
        <f>SUM(K8:K16)</f>
        <v>0</v>
      </c>
      <c r="L17" s="9">
        <f>SUM(G17:K17)</f>
        <v>1816689.83</v>
      </c>
    </row>
    <row r="18" customFormat="1" spans="3:12">
      <c r="C18" s="4" t="s">
        <v>52</v>
      </c>
      <c r="D18" s="4"/>
      <c r="E18" s="4"/>
      <c r="F18" s="4"/>
      <c r="G18" s="5"/>
      <c r="H18" s="5"/>
      <c r="I18" s="5"/>
      <c r="J18" s="5"/>
      <c r="K18" s="5"/>
      <c r="L18" s="9"/>
    </row>
    <row r="19" customFormat="1" spans="3:12">
      <c r="C19" s="4">
        <v>12.28</v>
      </c>
      <c r="D19" s="5" t="s">
        <v>203</v>
      </c>
      <c r="E19" s="8" t="s">
        <v>204</v>
      </c>
      <c r="F19" s="8" t="s">
        <v>248</v>
      </c>
      <c r="G19" s="5">
        <v>96000</v>
      </c>
      <c r="H19" s="5"/>
      <c r="I19" s="5"/>
      <c r="J19" s="5"/>
      <c r="K19" s="5"/>
      <c r="L19" s="9"/>
    </row>
    <row r="20" customFormat="1" spans="3:12">
      <c r="C20" s="4"/>
      <c r="D20" s="5" t="s">
        <v>249</v>
      </c>
      <c r="E20" s="5" t="s">
        <v>250</v>
      </c>
      <c r="F20" s="5" t="s">
        <v>251</v>
      </c>
      <c r="G20" s="5">
        <v>250230</v>
      </c>
      <c r="H20" s="5"/>
      <c r="I20" s="5"/>
      <c r="J20" s="5"/>
      <c r="K20" s="5"/>
      <c r="L20" s="9"/>
    </row>
    <row r="21" customFormat="1" spans="3:12">
      <c r="C21" s="4">
        <v>12.29</v>
      </c>
      <c r="D21" s="5" t="s">
        <v>252</v>
      </c>
      <c r="E21" s="5"/>
      <c r="F21" t="s">
        <v>253</v>
      </c>
      <c r="G21" s="5">
        <v>3400</v>
      </c>
      <c r="H21" s="5"/>
      <c r="I21" s="5"/>
      <c r="J21" s="5"/>
      <c r="K21" s="5"/>
      <c r="L21" s="9"/>
    </row>
    <row r="22" customFormat="1" spans="3:12">
      <c r="C22" s="4"/>
      <c r="D22" s="5"/>
      <c r="E22" s="5" t="s">
        <v>254</v>
      </c>
      <c r="F22" s="5"/>
      <c r="G22" s="5">
        <v>125000</v>
      </c>
      <c r="H22" s="5"/>
      <c r="I22" s="5"/>
      <c r="J22" s="5"/>
      <c r="K22" s="5"/>
      <c r="L22" s="9"/>
    </row>
    <row r="23" customFormat="1" spans="3:12">
      <c r="C23" s="13" t="s">
        <v>255</v>
      </c>
      <c r="D23" s="14"/>
      <c r="E23" s="5"/>
      <c r="F23" s="5"/>
      <c r="G23" s="5">
        <f t="shared" ref="G23:L23" si="0">SUM(G19:G22)</f>
        <v>474630</v>
      </c>
      <c r="H23" s="5">
        <f t="shared" si="0"/>
        <v>0</v>
      </c>
      <c r="I23" s="5">
        <f t="shared" si="0"/>
        <v>0</v>
      </c>
      <c r="J23" s="5">
        <f t="shared" si="0"/>
        <v>0</v>
      </c>
      <c r="K23" s="5">
        <f t="shared" si="0"/>
        <v>0</v>
      </c>
      <c r="L23" s="5">
        <f t="shared" si="0"/>
        <v>0</v>
      </c>
    </row>
    <row r="24" customFormat="1" spans="3:12">
      <c r="C24" s="4" t="s">
        <v>53</v>
      </c>
      <c r="D24" s="4"/>
      <c r="E24" s="4"/>
      <c r="F24" s="4"/>
      <c r="G24" s="5">
        <v>4000000</v>
      </c>
      <c r="H24" s="5"/>
      <c r="I24" s="5"/>
      <c r="J24" s="5"/>
      <c r="K24" s="5"/>
      <c r="L24" s="9"/>
    </row>
    <row r="25" customFormat="1" spans="3:12">
      <c r="C25" s="15" t="s">
        <v>54</v>
      </c>
      <c r="D25" s="15"/>
      <c r="E25" s="15"/>
      <c r="F25" s="15"/>
      <c r="G25" s="15"/>
      <c r="H25" s="15"/>
      <c r="I25" s="15"/>
      <c r="J25" s="15"/>
      <c r="K25" s="15"/>
      <c r="L25" s="9"/>
    </row>
    <row r="26" customFormat="1" spans="3:12">
      <c r="C26" s="16" t="s">
        <v>101</v>
      </c>
      <c r="D26" s="16"/>
      <c r="E26" s="16"/>
      <c r="F26" s="16"/>
      <c r="G26" s="22" t="s">
        <v>196</v>
      </c>
      <c r="H26" s="16" t="s">
        <v>56</v>
      </c>
      <c r="I26" s="22">
        <v>13437806.54</v>
      </c>
      <c r="J26" s="16"/>
      <c r="K26" s="22"/>
      <c r="L26" s="22" t="s">
        <v>58</v>
      </c>
    </row>
    <row r="27" customFormat="1" spans="3:12">
      <c r="C27" s="16" t="s">
        <v>102</v>
      </c>
      <c r="D27" s="16"/>
      <c r="E27" s="16"/>
      <c r="F27" s="16"/>
      <c r="G27" s="22"/>
      <c r="H27" s="16" t="s">
        <v>197</v>
      </c>
      <c r="I27" s="22">
        <v>1079180.98</v>
      </c>
      <c r="J27" s="16"/>
      <c r="K27" s="22"/>
      <c r="L27" s="22" t="s">
        <v>58</v>
      </c>
    </row>
    <row r="28" customFormat="1" spans="3:12">
      <c r="C28" s="16" t="s">
        <v>59</v>
      </c>
      <c r="D28" s="16"/>
      <c r="E28" s="16"/>
      <c r="F28" s="16"/>
      <c r="G28" s="22"/>
      <c r="H28" s="22" t="s">
        <v>198</v>
      </c>
      <c r="I28" s="22">
        <v>10085385.7</v>
      </c>
      <c r="J28" s="16"/>
      <c r="K28" s="22"/>
      <c r="L28" s="22" t="s">
        <v>58</v>
      </c>
    </row>
    <row r="29" customFormat="1" spans="3:12">
      <c r="C29" s="9"/>
      <c r="D29" s="9"/>
      <c r="E29" s="9"/>
      <c r="F29" s="9"/>
      <c r="G29" s="9"/>
      <c r="H29" s="9" t="s">
        <v>199</v>
      </c>
      <c r="I29" s="9">
        <v>2273239.86</v>
      </c>
      <c r="J29" s="9"/>
      <c r="K29" s="9"/>
      <c r="L29" s="9"/>
    </row>
    <row r="30" customFormat="1" spans="3:12">
      <c r="C30" s="4" t="s">
        <v>63</v>
      </c>
      <c r="D30" s="4"/>
      <c r="E30" s="4"/>
      <c r="F30" s="4"/>
      <c r="G30" s="9"/>
      <c r="H30" s="9"/>
      <c r="I30" s="9"/>
      <c r="J30" s="9"/>
      <c r="K30" s="9"/>
      <c r="L30" s="9"/>
    </row>
    <row r="31" customFormat="1" spans="3:12">
      <c r="C31" s="4" t="s">
        <v>64</v>
      </c>
      <c r="D31" s="4"/>
      <c r="E31" s="4"/>
      <c r="F31" s="4"/>
      <c r="G31" s="9"/>
      <c r="H31" s="9"/>
      <c r="I31" s="9"/>
      <c r="J31" s="9"/>
      <c r="K31" s="9"/>
      <c r="L31" s="9"/>
    </row>
    <row r="32" customFormat="1" spans="3:12">
      <c r="C32" s="15" t="s">
        <v>65</v>
      </c>
      <c r="D32" s="15"/>
      <c r="E32" s="15"/>
      <c r="F32" s="15"/>
      <c r="G32" s="15"/>
      <c r="H32" s="15"/>
      <c r="I32" s="15"/>
      <c r="J32" s="15"/>
      <c r="K32" s="15"/>
      <c r="L32" s="9"/>
    </row>
    <row r="33" customFormat="1" spans="3:12">
      <c r="C33" s="32" t="s">
        <v>66</v>
      </c>
      <c r="D33" s="33"/>
      <c r="E33" s="33"/>
      <c r="F33" s="33"/>
      <c r="G33" s="33"/>
      <c r="H33" s="33"/>
      <c r="I33" s="33"/>
      <c r="J33" s="33"/>
      <c r="K33" s="33"/>
      <c r="L33" s="39"/>
    </row>
    <row r="34" customFormat="1" spans="3:9">
      <c r="C34" s="15" t="s">
        <v>27</v>
      </c>
      <c r="D34" s="15" t="s">
        <v>67</v>
      </c>
      <c r="E34" s="15" t="s">
        <v>68</v>
      </c>
      <c r="F34" s="34" t="s">
        <v>69</v>
      </c>
      <c r="G34" s="34" t="s">
        <v>70</v>
      </c>
      <c r="H34" s="15" t="s">
        <v>71</v>
      </c>
      <c r="I34" s="15" t="s">
        <v>72</v>
      </c>
    </row>
    <row r="35" customFormat="1" spans="3:9">
      <c r="C35" s="15">
        <v>1</v>
      </c>
      <c r="D35" s="15">
        <v>10000</v>
      </c>
      <c r="E35" s="15">
        <v>10000</v>
      </c>
      <c r="F35" s="34" t="s">
        <v>106</v>
      </c>
      <c r="G35" s="34" t="s">
        <v>107</v>
      </c>
      <c r="H35" s="35">
        <v>44162</v>
      </c>
      <c r="I35" s="15"/>
    </row>
    <row r="36" customFormat="1" spans="3:9">
      <c r="C36" s="15">
        <v>2</v>
      </c>
      <c r="D36" s="15">
        <v>15600</v>
      </c>
      <c r="E36" s="15">
        <v>15600</v>
      </c>
      <c r="F36" s="34" t="s">
        <v>108</v>
      </c>
      <c r="G36" s="34" t="s">
        <v>109</v>
      </c>
      <c r="H36" s="35">
        <v>44091</v>
      </c>
      <c r="I36" s="15"/>
    </row>
    <row r="37" customFormat="1" spans="3:9">
      <c r="C37" s="15">
        <v>3</v>
      </c>
      <c r="D37" s="15">
        <v>2000</v>
      </c>
      <c r="E37" s="15">
        <v>2000</v>
      </c>
      <c r="F37" s="34" t="s">
        <v>110</v>
      </c>
      <c r="G37" s="34" t="s">
        <v>114</v>
      </c>
      <c r="H37" s="35">
        <v>44125</v>
      </c>
      <c r="I37" s="15" t="s">
        <v>200</v>
      </c>
    </row>
    <row r="38" customFormat="1" spans="3:9">
      <c r="C38" s="15">
        <v>4</v>
      </c>
      <c r="D38" s="15">
        <v>20000</v>
      </c>
      <c r="E38" s="15">
        <v>20000</v>
      </c>
      <c r="F38" s="34" t="s">
        <v>116</v>
      </c>
      <c r="G38" s="34" t="s">
        <v>117</v>
      </c>
      <c r="H38" s="15" t="s">
        <v>118</v>
      </c>
      <c r="I38" s="15" t="s">
        <v>119</v>
      </c>
    </row>
    <row r="39" customFormat="1" spans="3:9">
      <c r="C39" s="15">
        <v>5</v>
      </c>
      <c r="D39" s="15">
        <v>24000</v>
      </c>
      <c r="E39" s="15">
        <v>24000</v>
      </c>
      <c r="F39" s="34" t="s">
        <v>116</v>
      </c>
      <c r="G39" s="34" t="s">
        <v>120</v>
      </c>
      <c r="H39" s="35">
        <v>43947</v>
      </c>
      <c r="I39" s="15"/>
    </row>
    <row r="40" customFormat="1" spans="3:9">
      <c r="C40" s="15">
        <v>6</v>
      </c>
      <c r="D40" s="15">
        <v>15000</v>
      </c>
      <c r="E40" s="15">
        <v>5777</v>
      </c>
      <c r="F40" s="34" t="s">
        <v>121</v>
      </c>
      <c r="G40" s="34" t="s">
        <v>122</v>
      </c>
      <c r="H40" s="35">
        <v>43960</v>
      </c>
      <c r="I40" s="15"/>
    </row>
    <row r="41" customFormat="1" spans="3:9">
      <c r="C41" s="15"/>
      <c r="D41" s="15"/>
      <c r="E41" s="15"/>
      <c r="F41" s="34"/>
      <c r="G41" s="34"/>
      <c r="H41" s="15"/>
      <c r="I41" s="15"/>
    </row>
    <row r="42" customFormat="1" spans="3:12">
      <c r="C42" s="15"/>
      <c r="D42" s="15"/>
      <c r="E42" s="15"/>
      <c r="F42" s="15"/>
      <c r="G42" s="15"/>
      <c r="H42" s="15"/>
      <c r="I42" s="15"/>
      <c r="J42" s="15"/>
      <c r="K42" s="15"/>
      <c r="L42" s="9"/>
    </row>
    <row r="43" customFormat="1" spans="3:12">
      <c r="C43" s="15" t="s">
        <v>15</v>
      </c>
      <c r="D43" s="15">
        <f>SUM(D35:D42)</f>
        <v>86600</v>
      </c>
      <c r="E43" s="15">
        <f>SUM(E35:E42)</f>
        <v>77377</v>
      </c>
      <c r="F43" s="15"/>
      <c r="G43" s="15"/>
      <c r="H43" s="15"/>
      <c r="I43" s="15"/>
      <c r="J43" s="15"/>
      <c r="K43" s="15"/>
      <c r="L43" s="9"/>
    </row>
    <row r="44" customFormat="1" spans="3:12">
      <c r="C44" s="32" t="s">
        <v>73</v>
      </c>
      <c r="D44" s="33"/>
      <c r="E44" s="33"/>
      <c r="F44" s="33"/>
      <c r="G44" s="33"/>
      <c r="H44" s="33"/>
      <c r="I44" s="33"/>
      <c r="J44" s="33"/>
      <c r="K44" s="33"/>
      <c r="L44" s="39"/>
    </row>
    <row r="45" customFormat="1" spans="3:11">
      <c r="C45" s="9" t="s">
        <v>27</v>
      </c>
      <c r="D45" s="3" t="s">
        <v>74</v>
      </c>
      <c r="E45" s="3" t="s">
        <v>28</v>
      </c>
      <c r="F45" s="3" t="s">
        <v>75</v>
      </c>
      <c r="G45" s="3" t="s">
        <v>76</v>
      </c>
      <c r="H45" s="3" t="s">
        <v>77</v>
      </c>
      <c r="I45" s="3" t="s">
        <v>38</v>
      </c>
      <c r="J45" s="3" t="s">
        <v>78</v>
      </c>
      <c r="K45" s="9" t="s">
        <v>256</v>
      </c>
    </row>
    <row r="46" customFormat="1" spans="3:13">
      <c r="C46" s="9">
        <v>1</v>
      </c>
      <c r="D46" s="6" t="s">
        <v>123</v>
      </c>
      <c r="E46" s="12" t="s">
        <v>124</v>
      </c>
      <c r="F46" s="6">
        <v>5</v>
      </c>
      <c r="G46" s="40">
        <v>43850</v>
      </c>
      <c r="H46" s="6">
        <v>60000</v>
      </c>
      <c r="I46" s="6" t="s">
        <v>125</v>
      </c>
      <c r="J46" s="6" t="s">
        <v>126</v>
      </c>
      <c r="K46" s="9"/>
      <c r="M46" s="42"/>
    </row>
    <row r="47" customFormat="1" spans="3:13">
      <c r="C47" s="9">
        <v>2</v>
      </c>
      <c r="D47" s="6" t="s">
        <v>127</v>
      </c>
      <c r="E47" s="12" t="s">
        <v>128</v>
      </c>
      <c r="F47" s="6">
        <v>4</v>
      </c>
      <c r="G47" s="40">
        <v>43955</v>
      </c>
      <c r="H47" s="6">
        <v>40500</v>
      </c>
      <c r="I47" s="6" t="s">
        <v>129</v>
      </c>
      <c r="J47" s="6" t="s">
        <v>126</v>
      </c>
      <c r="K47" s="9"/>
      <c r="M47" s="42"/>
    </row>
    <row r="48" customFormat="1" spans="3:13">
      <c r="C48" s="9">
        <v>3</v>
      </c>
      <c r="D48" s="6" t="s">
        <v>127</v>
      </c>
      <c r="E48" s="12" t="s">
        <v>128</v>
      </c>
      <c r="F48" s="6">
        <v>5</v>
      </c>
      <c r="G48" s="40">
        <v>44139</v>
      </c>
      <c r="H48" s="6">
        <v>40500</v>
      </c>
      <c r="I48" s="6" t="s">
        <v>129</v>
      </c>
      <c r="J48" s="6" t="s">
        <v>126</v>
      </c>
      <c r="K48" s="9"/>
      <c r="M48" s="42"/>
    </row>
    <row r="49" customFormat="1" spans="3:13">
      <c r="C49" s="9">
        <v>4</v>
      </c>
      <c r="D49" s="6" t="s">
        <v>130</v>
      </c>
      <c r="E49" s="12" t="s">
        <v>131</v>
      </c>
      <c r="F49" s="6">
        <v>3</v>
      </c>
      <c r="G49" s="40">
        <v>44098</v>
      </c>
      <c r="H49" s="6">
        <v>108000</v>
      </c>
      <c r="I49" s="6" t="s">
        <v>125</v>
      </c>
      <c r="J49" s="6" t="s">
        <v>132</v>
      </c>
      <c r="K49" s="9"/>
      <c r="M49" s="42"/>
    </row>
    <row r="50" customFormat="1" spans="3:13">
      <c r="C50" s="9">
        <v>5</v>
      </c>
      <c r="D50" s="6" t="s">
        <v>133</v>
      </c>
      <c r="E50" s="12" t="s">
        <v>134</v>
      </c>
      <c r="F50" s="6">
        <v>4</v>
      </c>
      <c r="G50" s="40">
        <v>44196</v>
      </c>
      <c r="H50" s="6">
        <v>40000</v>
      </c>
      <c r="I50" s="6" t="s">
        <v>135</v>
      </c>
      <c r="J50" s="6" t="s">
        <v>136</v>
      </c>
      <c r="K50" s="9"/>
      <c r="M50" s="42"/>
    </row>
    <row r="51" customFormat="1" spans="3:11">
      <c r="C51" s="9">
        <v>6</v>
      </c>
      <c r="D51" s="6" t="s">
        <v>137</v>
      </c>
      <c r="E51" s="12" t="s">
        <v>138</v>
      </c>
      <c r="F51" s="6">
        <v>1</v>
      </c>
      <c r="G51" s="40">
        <v>44175</v>
      </c>
      <c r="H51" s="6">
        <v>90000</v>
      </c>
      <c r="I51" s="6" t="s">
        <v>135</v>
      </c>
      <c r="J51" s="6" t="s">
        <v>139</v>
      </c>
      <c r="K51" s="6" t="s">
        <v>140</v>
      </c>
    </row>
    <row r="52" customFormat="1" spans="3:13">
      <c r="C52" s="9">
        <v>7</v>
      </c>
      <c r="D52" s="6" t="s">
        <v>137</v>
      </c>
      <c r="E52" s="12" t="s">
        <v>138</v>
      </c>
      <c r="F52" s="6">
        <v>2</v>
      </c>
      <c r="G52" s="40">
        <v>44175</v>
      </c>
      <c r="H52" s="6">
        <v>10000</v>
      </c>
      <c r="I52" s="6" t="s">
        <v>135</v>
      </c>
      <c r="J52" s="6" t="s">
        <v>126</v>
      </c>
      <c r="K52" s="9"/>
      <c r="M52" s="42"/>
    </row>
    <row r="53" customFormat="1" spans="3:13">
      <c r="C53" s="9">
        <v>8</v>
      </c>
      <c r="D53" s="6" t="s">
        <v>141</v>
      </c>
      <c r="E53" s="8" t="s">
        <v>142</v>
      </c>
      <c r="F53" s="6">
        <v>3</v>
      </c>
      <c r="G53" s="40">
        <v>43861</v>
      </c>
      <c r="H53" s="6">
        <v>30000</v>
      </c>
      <c r="I53" s="6" t="s">
        <v>135</v>
      </c>
      <c r="J53" s="6" t="s">
        <v>143</v>
      </c>
      <c r="K53" s="9"/>
      <c r="M53" s="42"/>
    </row>
    <row r="54" customFormat="1" spans="3:13">
      <c r="C54" s="9">
        <v>9</v>
      </c>
      <c r="D54" s="6" t="s">
        <v>144</v>
      </c>
      <c r="E54" s="8" t="s">
        <v>145</v>
      </c>
      <c r="F54" s="6">
        <v>3</v>
      </c>
      <c r="G54" s="40">
        <v>43830</v>
      </c>
      <c r="H54" s="6">
        <v>81000</v>
      </c>
      <c r="I54" s="6" t="s">
        <v>146</v>
      </c>
      <c r="J54" s="6" t="s">
        <v>126</v>
      </c>
      <c r="K54" s="9"/>
      <c r="M54" s="42"/>
    </row>
    <row r="55" customFormat="1" spans="3:13">
      <c r="C55" s="9">
        <v>10</v>
      </c>
      <c r="D55" s="6" t="s">
        <v>147</v>
      </c>
      <c r="E55" s="12" t="s">
        <v>148</v>
      </c>
      <c r="F55" s="6">
        <v>4</v>
      </c>
      <c r="G55" s="40">
        <v>44392</v>
      </c>
      <c r="H55" s="6">
        <v>37884.4</v>
      </c>
      <c r="I55" s="6" t="s">
        <v>107</v>
      </c>
      <c r="J55" s="6" t="s">
        <v>149</v>
      </c>
      <c r="K55" s="9"/>
      <c r="M55" s="42"/>
    </row>
    <row r="56" customFormat="1" spans="3:13">
      <c r="C56" s="9">
        <v>11</v>
      </c>
      <c r="D56" s="6" t="s">
        <v>153</v>
      </c>
      <c r="E56" s="12" t="s">
        <v>154</v>
      </c>
      <c r="F56" s="6">
        <v>2</v>
      </c>
      <c r="G56" s="40">
        <v>43952</v>
      </c>
      <c r="H56" s="6">
        <v>1891191</v>
      </c>
      <c r="I56" s="6" t="s">
        <v>129</v>
      </c>
      <c r="J56" s="6" t="s">
        <v>126</v>
      </c>
      <c r="K56" s="9"/>
      <c r="M56" s="42"/>
    </row>
    <row r="57" customFormat="1" spans="3:13">
      <c r="C57" s="9">
        <v>12</v>
      </c>
      <c r="D57" s="6" t="s">
        <v>153</v>
      </c>
      <c r="E57" s="12" t="s">
        <v>154</v>
      </c>
      <c r="F57" s="6">
        <v>3</v>
      </c>
      <c r="G57" s="40">
        <v>44227</v>
      </c>
      <c r="H57" s="6">
        <v>145476</v>
      </c>
      <c r="I57" s="6" t="s">
        <v>129</v>
      </c>
      <c r="J57" s="6" t="s">
        <v>126</v>
      </c>
      <c r="K57" s="9"/>
      <c r="M57" s="42"/>
    </row>
    <row r="58" customFormat="1" spans="3:13">
      <c r="C58" s="9">
        <v>13</v>
      </c>
      <c r="D58" s="6" t="s">
        <v>155</v>
      </c>
      <c r="E58" s="12" t="s">
        <v>156</v>
      </c>
      <c r="F58" s="6">
        <v>2</v>
      </c>
      <c r="G58" s="40">
        <v>43952</v>
      </c>
      <c r="H58" s="6">
        <v>1171894.5</v>
      </c>
      <c r="I58" s="6" t="s">
        <v>129</v>
      </c>
      <c r="J58" s="6" t="s">
        <v>126</v>
      </c>
      <c r="K58" s="9"/>
      <c r="M58" s="42"/>
    </row>
    <row r="59" customFormat="1" spans="3:13">
      <c r="C59" s="9">
        <v>14</v>
      </c>
      <c r="D59" s="6" t="s">
        <v>157</v>
      </c>
      <c r="E59" s="8" t="s">
        <v>158</v>
      </c>
      <c r="F59" s="6">
        <v>2</v>
      </c>
      <c r="G59" s="40">
        <v>43830</v>
      </c>
      <c r="H59" s="6">
        <v>147800</v>
      </c>
      <c r="I59" s="6" t="s">
        <v>135</v>
      </c>
      <c r="J59" s="6" t="s">
        <v>159</v>
      </c>
      <c r="K59" s="9"/>
      <c r="M59" s="42"/>
    </row>
    <row r="60" customFormat="1" spans="3:13">
      <c r="C60" s="9">
        <v>15</v>
      </c>
      <c r="D60" s="6" t="s">
        <v>160</v>
      </c>
      <c r="E60" s="8" t="s">
        <v>161</v>
      </c>
      <c r="F60" s="6">
        <v>4</v>
      </c>
      <c r="G60" s="40">
        <v>45200</v>
      </c>
      <c r="H60" s="6">
        <v>142570</v>
      </c>
      <c r="I60" s="6" t="s">
        <v>129</v>
      </c>
      <c r="J60" s="6" t="s">
        <v>202</v>
      </c>
      <c r="K60" s="9"/>
      <c r="M60" s="42"/>
    </row>
    <row r="61" customFormat="1" spans="3:13">
      <c r="C61" s="9">
        <v>16</v>
      </c>
      <c r="D61" s="6" t="s">
        <v>162</v>
      </c>
      <c r="E61" s="8" t="s">
        <v>163</v>
      </c>
      <c r="F61" s="6">
        <v>3</v>
      </c>
      <c r="G61" s="40">
        <v>43951</v>
      </c>
      <c r="H61" s="6">
        <v>73500</v>
      </c>
      <c r="I61" s="6" t="s">
        <v>107</v>
      </c>
      <c r="J61" s="6" t="s">
        <v>126</v>
      </c>
      <c r="K61" s="9"/>
      <c r="M61" s="42"/>
    </row>
    <row r="62" customFormat="1" spans="3:13">
      <c r="C62" s="9">
        <v>17</v>
      </c>
      <c r="D62" s="6" t="s">
        <v>162</v>
      </c>
      <c r="E62" s="8" t="s">
        <v>163</v>
      </c>
      <c r="F62" s="6">
        <v>7</v>
      </c>
      <c r="G62" s="40">
        <v>44181</v>
      </c>
      <c r="H62" s="52">
        <v>22000</v>
      </c>
      <c r="I62" s="6" t="s">
        <v>107</v>
      </c>
      <c r="J62" s="6" t="s">
        <v>201</v>
      </c>
      <c r="K62" s="9"/>
      <c r="M62" s="42"/>
    </row>
    <row r="63" customFormat="1" ht="14.25" spans="3:13">
      <c r="C63" s="9">
        <v>18</v>
      </c>
      <c r="D63" s="6" t="s">
        <v>164</v>
      </c>
      <c r="E63" s="8" t="s">
        <v>165</v>
      </c>
      <c r="F63" s="6">
        <v>1</v>
      </c>
      <c r="G63" s="40">
        <v>44075</v>
      </c>
      <c r="H63" s="41">
        <v>1730980</v>
      </c>
      <c r="I63" s="6" t="s">
        <v>129</v>
      </c>
      <c r="J63" s="6" t="s">
        <v>126</v>
      </c>
      <c r="K63" s="9"/>
      <c r="M63" s="42"/>
    </row>
    <row r="64" customFormat="1" ht="14.25" spans="3:13">
      <c r="C64" s="9">
        <v>19</v>
      </c>
      <c r="D64" s="6" t="s">
        <v>164</v>
      </c>
      <c r="E64" s="8" t="s">
        <v>165</v>
      </c>
      <c r="F64" s="6">
        <v>2</v>
      </c>
      <c r="G64" s="40">
        <v>44145</v>
      </c>
      <c r="H64" s="41">
        <v>1557882</v>
      </c>
      <c r="I64" s="6" t="s">
        <v>129</v>
      </c>
      <c r="J64" s="6" t="s">
        <v>126</v>
      </c>
      <c r="K64" s="9"/>
      <c r="M64" s="42"/>
    </row>
    <row r="65" customFormat="1" spans="3:13">
      <c r="C65" s="9">
        <v>20</v>
      </c>
      <c r="D65" s="6" t="s">
        <v>166</v>
      </c>
      <c r="E65" s="12" t="s">
        <v>167</v>
      </c>
      <c r="F65" s="6">
        <v>1</v>
      </c>
      <c r="G65" s="40">
        <v>44012</v>
      </c>
      <c r="H65" s="6">
        <v>125000</v>
      </c>
      <c r="I65" s="6" t="s">
        <v>125</v>
      </c>
      <c r="J65" s="6" t="s">
        <v>168</v>
      </c>
      <c r="K65" s="9"/>
      <c r="M65" s="42"/>
    </row>
    <row r="66" customFormat="1" spans="3:13">
      <c r="C66" s="9">
        <v>21</v>
      </c>
      <c r="D66" s="6" t="s">
        <v>166</v>
      </c>
      <c r="E66" s="12" t="s">
        <v>167</v>
      </c>
      <c r="F66" s="6">
        <v>2</v>
      </c>
      <c r="G66" s="40">
        <v>44089</v>
      </c>
      <c r="H66" s="6">
        <v>125000</v>
      </c>
      <c r="I66" s="6" t="s">
        <v>125</v>
      </c>
      <c r="J66" s="6" t="s">
        <v>126</v>
      </c>
      <c r="K66" s="9"/>
      <c r="M66" s="42"/>
    </row>
    <row r="67" customFormat="1" spans="3:13">
      <c r="C67" s="9">
        <v>22</v>
      </c>
      <c r="D67" s="6" t="s">
        <v>169</v>
      </c>
      <c r="E67" s="8" t="s">
        <v>170</v>
      </c>
      <c r="F67" s="6">
        <v>2</v>
      </c>
      <c r="G67" s="40">
        <v>44068</v>
      </c>
      <c r="H67" s="6">
        <v>30000</v>
      </c>
      <c r="I67" s="6" t="s">
        <v>125</v>
      </c>
      <c r="J67" s="6" t="s">
        <v>126</v>
      </c>
      <c r="K67" s="9"/>
      <c r="M67" s="42"/>
    </row>
    <row r="68" customFormat="1" spans="3:13">
      <c r="C68" s="9">
        <v>23</v>
      </c>
      <c r="D68" s="6" t="s">
        <v>171</v>
      </c>
      <c r="E68" s="8" t="s">
        <v>172</v>
      </c>
      <c r="F68" s="6">
        <v>2</v>
      </c>
      <c r="G68" s="40">
        <v>44068</v>
      </c>
      <c r="H68" s="6">
        <v>30000</v>
      </c>
      <c r="I68" s="6" t="s">
        <v>125</v>
      </c>
      <c r="J68" s="6" t="s">
        <v>126</v>
      </c>
      <c r="K68" s="9"/>
      <c r="M68" s="42"/>
    </row>
    <row r="69" customFormat="1" spans="3:13">
      <c r="C69" s="9">
        <v>24</v>
      </c>
      <c r="D69" s="6" t="s">
        <v>173</v>
      </c>
      <c r="E69" s="8" t="s">
        <v>174</v>
      </c>
      <c r="F69" s="6">
        <v>2</v>
      </c>
      <c r="G69" s="40">
        <v>44076</v>
      </c>
      <c r="H69" s="6">
        <v>30000</v>
      </c>
      <c r="I69" s="6" t="s">
        <v>125</v>
      </c>
      <c r="J69" s="6" t="s">
        <v>126</v>
      </c>
      <c r="K69" s="9"/>
      <c r="M69" s="42"/>
    </row>
    <row r="70" customFormat="1" spans="3:13">
      <c r="C70" s="9">
        <v>25</v>
      </c>
      <c r="D70" s="6" t="s">
        <v>175</v>
      </c>
      <c r="E70" s="12" t="s">
        <v>176</v>
      </c>
      <c r="F70" s="6">
        <v>2</v>
      </c>
      <c r="G70" s="40">
        <v>44104</v>
      </c>
      <c r="H70" s="6">
        <v>88000</v>
      </c>
      <c r="I70" s="6" t="s">
        <v>125</v>
      </c>
      <c r="J70" s="6" t="s">
        <v>126</v>
      </c>
      <c r="K70" s="9"/>
      <c r="M70" s="42"/>
    </row>
    <row r="71" customFormat="1" spans="3:13">
      <c r="C71" s="9">
        <v>26</v>
      </c>
      <c r="D71" s="6" t="s">
        <v>179</v>
      </c>
      <c r="E71" s="8" t="s">
        <v>180</v>
      </c>
      <c r="F71" s="6">
        <v>3</v>
      </c>
      <c r="G71" s="40">
        <v>44190</v>
      </c>
      <c r="H71" s="6">
        <v>104280</v>
      </c>
      <c r="I71" s="6" t="s">
        <v>125</v>
      </c>
      <c r="J71" s="6" t="s">
        <v>126</v>
      </c>
      <c r="K71" s="9"/>
      <c r="M71" s="42"/>
    </row>
    <row r="72" customFormat="1" spans="3:13">
      <c r="C72" s="9">
        <v>27</v>
      </c>
      <c r="D72" s="6" t="s">
        <v>181</v>
      </c>
      <c r="E72" s="12" t="s">
        <v>182</v>
      </c>
      <c r="F72" s="6">
        <v>2</v>
      </c>
      <c r="G72" s="40">
        <v>44134</v>
      </c>
      <c r="H72" s="6">
        <v>231000</v>
      </c>
      <c r="I72" s="6" t="s">
        <v>125</v>
      </c>
      <c r="J72" s="6" t="s">
        <v>201</v>
      </c>
      <c r="K72" s="9"/>
      <c r="M72" s="42"/>
    </row>
    <row r="73" customFormat="1" spans="3:13">
      <c r="C73" s="9">
        <v>28</v>
      </c>
      <c r="D73" s="6" t="s">
        <v>181</v>
      </c>
      <c r="E73" s="12" t="s">
        <v>182</v>
      </c>
      <c r="F73" s="6">
        <v>3</v>
      </c>
      <c r="G73" s="40">
        <v>44180</v>
      </c>
      <c r="H73" s="6">
        <v>115500</v>
      </c>
      <c r="I73" s="6" t="s">
        <v>125</v>
      </c>
      <c r="J73" s="6" t="s">
        <v>201</v>
      </c>
      <c r="K73" s="9"/>
      <c r="M73" s="42"/>
    </row>
    <row r="74" customFormat="1" spans="3:13">
      <c r="C74" s="9">
        <v>29</v>
      </c>
      <c r="D74" s="6" t="s">
        <v>181</v>
      </c>
      <c r="E74" s="12" t="s">
        <v>182</v>
      </c>
      <c r="F74" s="6">
        <v>4</v>
      </c>
      <c r="G74" s="40">
        <v>44362</v>
      </c>
      <c r="H74" s="6">
        <v>38500</v>
      </c>
      <c r="I74" s="6" t="s">
        <v>125</v>
      </c>
      <c r="J74" s="6" t="s">
        <v>201</v>
      </c>
      <c r="K74" s="9"/>
      <c r="M74" s="42"/>
    </row>
    <row r="75" customFormat="1" spans="3:13">
      <c r="C75" s="9">
        <v>30</v>
      </c>
      <c r="D75" s="6" t="s">
        <v>183</v>
      </c>
      <c r="E75" s="6" t="s">
        <v>184</v>
      </c>
      <c r="F75" s="6">
        <v>2</v>
      </c>
      <c r="G75" s="40">
        <v>44165</v>
      </c>
      <c r="H75" s="6">
        <v>146280</v>
      </c>
      <c r="I75" s="6" t="s">
        <v>125</v>
      </c>
      <c r="J75" s="6" t="s">
        <v>126</v>
      </c>
      <c r="K75" s="9"/>
      <c r="M75" s="42"/>
    </row>
    <row r="76" customFormat="1" spans="3:13">
      <c r="C76" s="9">
        <v>31</v>
      </c>
      <c r="D76" s="6" t="s">
        <v>223</v>
      </c>
      <c r="E76" s="6" t="s">
        <v>224</v>
      </c>
      <c r="F76" s="6">
        <v>2</v>
      </c>
      <c r="G76" s="40">
        <v>44226</v>
      </c>
      <c r="H76" s="6">
        <v>35219</v>
      </c>
      <c r="I76" s="6" t="s">
        <v>105</v>
      </c>
      <c r="J76" s="6" t="s">
        <v>126</v>
      </c>
      <c r="K76" s="9"/>
      <c r="M76" s="42"/>
    </row>
    <row r="77" customFormat="1" spans="3:13">
      <c r="C77" s="9">
        <v>32</v>
      </c>
      <c r="D77" s="6" t="s">
        <v>186</v>
      </c>
      <c r="E77" s="6" t="s">
        <v>187</v>
      </c>
      <c r="F77" s="6">
        <v>1</v>
      </c>
      <c r="G77" s="40">
        <v>44134</v>
      </c>
      <c r="H77" s="6">
        <v>195000</v>
      </c>
      <c r="I77" s="6" t="s">
        <v>105</v>
      </c>
      <c r="J77" s="6" t="s">
        <v>188</v>
      </c>
      <c r="K77" s="9"/>
      <c r="M77" s="42"/>
    </row>
    <row r="78" customFormat="1" spans="3:13">
      <c r="C78" s="9">
        <v>33</v>
      </c>
      <c r="D78" s="6" t="s">
        <v>209</v>
      </c>
      <c r="E78" s="6" t="s">
        <v>210</v>
      </c>
      <c r="F78" s="6">
        <v>2</v>
      </c>
      <c r="G78" s="40">
        <v>44195</v>
      </c>
      <c r="H78" s="6">
        <v>381600</v>
      </c>
      <c r="I78" s="6" t="s">
        <v>105</v>
      </c>
      <c r="J78" s="6" t="s">
        <v>211</v>
      </c>
      <c r="K78" s="9"/>
      <c r="M78" s="42"/>
    </row>
    <row r="79" customFormat="1" spans="6:13">
      <c r="F79" s="6"/>
      <c r="G79" s="40" t="s">
        <v>79</v>
      </c>
      <c r="H79" s="6">
        <f>SUM(H46:H78)</f>
        <v>9096556.9</v>
      </c>
      <c r="I79" s="6"/>
      <c r="J79" s="6"/>
      <c r="K79" s="9"/>
      <c r="M79" s="42"/>
    </row>
    <row r="80" customFormat="1" spans="3:11">
      <c r="C80" s="15" t="s">
        <v>80</v>
      </c>
      <c r="D80" s="15"/>
      <c r="E80" s="15"/>
      <c r="F80" s="15"/>
      <c r="G80" s="15"/>
      <c r="H80" s="15"/>
      <c r="I80" s="15"/>
      <c r="J80" s="15"/>
      <c r="K80" s="15"/>
    </row>
    <row r="81" customFormat="1" spans="3:11">
      <c r="C81" s="3" t="s">
        <v>74</v>
      </c>
      <c r="D81" s="3"/>
      <c r="E81" s="3" t="s">
        <v>28</v>
      </c>
      <c r="F81" s="3" t="s">
        <v>81</v>
      </c>
      <c r="G81" s="3" t="s">
        <v>82</v>
      </c>
      <c r="H81" s="3" t="s">
        <v>83</v>
      </c>
      <c r="I81" s="3" t="s">
        <v>38</v>
      </c>
      <c r="J81" s="3" t="s">
        <v>78</v>
      </c>
      <c r="K81" s="9" t="s">
        <v>256</v>
      </c>
    </row>
    <row r="82" customFormat="1" spans="3:11">
      <c r="C82" s="43"/>
      <c r="D82" s="43"/>
      <c r="E82" s="3"/>
      <c r="F82" s="3"/>
      <c r="G82" s="44"/>
      <c r="H82" s="43"/>
      <c r="I82" s="3"/>
      <c r="J82" s="3"/>
      <c r="K82" s="9"/>
    </row>
    <row r="83" customFormat="1" spans="3:11">
      <c r="C83" s="45"/>
      <c r="D83" s="45"/>
      <c r="E83" s="3"/>
      <c r="F83" s="44"/>
      <c r="G83" s="44"/>
      <c r="H83" s="3"/>
      <c r="I83" s="3"/>
      <c r="J83" s="3"/>
      <c r="K83" s="9"/>
    </row>
    <row r="84" customFormat="1" spans="3:11">
      <c r="C84" s="45"/>
      <c r="D84" s="45"/>
      <c r="E84" s="12"/>
      <c r="F84" s="44"/>
      <c r="G84" s="44"/>
      <c r="H84" s="3"/>
      <c r="I84" s="3"/>
      <c r="J84" s="3"/>
      <c r="K84" s="9"/>
    </row>
    <row r="85" customFormat="1" spans="3:11">
      <c r="C85" s="45"/>
      <c r="D85" s="45"/>
      <c r="E85" s="3"/>
      <c r="F85" s="44"/>
      <c r="G85" s="44"/>
      <c r="H85" s="3"/>
      <c r="I85" s="3"/>
      <c r="J85" s="3"/>
      <c r="K85" s="9"/>
    </row>
    <row r="86" customFormat="1" spans="3:11">
      <c r="C86" s="6"/>
      <c r="D86" s="6"/>
      <c r="E86" s="8"/>
      <c r="F86" s="9"/>
      <c r="G86" s="9"/>
      <c r="H86" s="9"/>
      <c r="I86" s="9"/>
      <c r="J86" s="9"/>
      <c r="K86" s="9"/>
    </row>
    <row r="87" customFormat="1" spans="3:11">
      <c r="C87" s="9"/>
      <c r="D87" s="9"/>
      <c r="E87" s="9"/>
      <c r="F87" s="9"/>
      <c r="G87" s="9"/>
      <c r="H87" s="9"/>
      <c r="I87" s="9"/>
      <c r="J87" s="9"/>
      <c r="K87" s="9"/>
    </row>
    <row r="88" customFormat="1" spans="3:11">
      <c r="C88" s="9"/>
      <c r="D88" s="9"/>
      <c r="E88" s="9"/>
      <c r="F88" s="9"/>
      <c r="G88" s="9" t="s">
        <v>79</v>
      </c>
      <c r="H88" s="9">
        <f>SUM(H82:H87)</f>
        <v>0</v>
      </c>
      <c r="I88" s="9"/>
      <c r="J88" s="9"/>
      <c r="K88" s="9"/>
    </row>
    <row r="89" customFormat="1" spans="3:12">
      <c r="C89" s="46" t="s">
        <v>84</v>
      </c>
      <c r="D89" s="47"/>
      <c r="E89" s="47"/>
      <c r="F89" s="47"/>
      <c r="G89" s="47"/>
      <c r="H89" s="47"/>
      <c r="I89" s="47"/>
      <c r="J89" s="47"/>
      <c r="K89" s="47"/>
      <c r="L89" s="47"/>
    </row>
    <row r="90" customFormat="1" spans="3:11">
      <c r="C90" s="3" t="s">
        <v>74</v>
      </c>
      <c r="D90" s="3"/>
      <c r="E90" s="3" t="s">
        <v>28</v>
      </c>
      <c r="F90" s="3" t="s">
        <v>81</v>
      </c>
      <c r="G90" s="3" t="s">
        <v>82</v>
      </c>
      <c r="H90" s="3" t="s">
        <v>83</v>
      </c>
      <c r="I90" s="3" t="s">
        <v>38</v>
      </c>
      <c r="J90" s="3" t="s">
        <v>78</v>
      </c>
      <c r="K90" s="9" t="s">
        <v>256</v>
      </c>
    </row>
    <row r="91" customFormat="1" spans="3:11">
      <c r="C91" s="3" t="s">
        <v>217</v>
      </c>
      <c r="D91" s="3"/>
      <c r="E91" s="8" t="s">
        <v>161</v>
      </c>
      <c r="F91" s="44">
        <v>44182</v>
      </c>
      <c r="G91" s="44">
        <v>44183</v>
      </c>
      <c r="H91" s="43">
        <v>345420</v>
      </c>
      <c r="I91" s="3"/>
      <c r="J91" s="3" t="s">
        <v>218</v>
      </c>
      <c r="K91" s="9"/>
    </row>
    <row r="92" customFormat="1" spans="3:11">
      <c r="C92" s="43" t="s">
        <v>220</v>
      </c>
      <c r="D92" s="43"/>
      <c r="E92" s="3" t="s">
        <v>213</v>
      </c>
      <c r="F92" s="44">
        <v>44182</v>
      </c>
      <c r="G92" s="44">
        <v>44182</v>
      </c>
      <c r="H92" s="43">
        <v>248560</v>
      </c>
      <c r="I92" s="3"/>
      <c r="J92" s="3" t="s">
        <v>218</v>
      </c>
      <c r="K92" s="9"/>
    </row>
    <row r="93" customFormat="1" spans="3:11">
      <c r="C93" s="43" t="s">
        <v>228</v>
      </c>
      <c r="D93" s="43"/>
      <c r="E93" s="3" t="s">
        <v>229</v>
      </c>
      <c r="F93" s="44">
        <v>44189</v>
      </c>
      <c r="G93" s="44">
        <v>44189</v>
      </c>
      <c r="H93" s="43">
        <v>60000</v>
      </c>
      <c r="I93" s="3"/>
      <c r="J93" s="3" t="s">
        <v>218</v>
      </c>
      <c r="K93" s="9"/>
    </row>
    <row r="94" customFormat="1" spans="3:11">
      <c r="C94" s="3" t="s">
        <v>230</v>
      </c>
      <c r="D94" s="3"/>
      <c r="E94" s="3" t="s">
        <v>229</v>
      </c>
      <c r="F94" s="44">
        <v>44189</v>
      </c>
      <c r="G94" s="44">
        <v>44189</v>
      </c>
      <c r="H94" s="43">
        <v>20069000</v>
      </c>
      <c r="I94" s="3"/>
      <c r="J94" s="3" t="s">
        <v>218</v>
      </c>
      <c r="K94" s="9"/>
    </row>
    <row r="95" customFormat="1" spans="3:11">
      <c r="C95" s="43" t="s">
        <v>231</v>
      </c>
      <c r="D95" s="43"/>
      <c r="E95" s="3" t="s">
        <v>229</v>
      </c>
      <c r="F95" s="44">
        <v>44189</v>
      </c>
      <c r="G95" s="44">
        <v>44189</v>
      </c>
      <c r="H95" s="43">
        <v>10000000</v>
      </c>
      <c r="I95" s="3"/>
      <c r="J95" s="3" t="s">
        <v>218</v>
      </c>
      <c r="K95" s="9"/>
    </row>
    <row r="96" customFormat="1" spans="3:11">
      <c r="C96" s="3" t="s">
        <v>232</v>
      </c>
      <c r="D96" s="3"/>
      <c r="E96" s="3" t="s">
        <v>184</v>
      </c>
      <c r="F96" s="44">
        <v>44188</v>
      </c>
      <c r="G96" s="44">
        <v>44188</v>
      </c>
      <c r="H96" s="3">
        <v>130668.32</v>
      </c>
      <c r="I96" s="3"/>
      <c r="J96" s="3" t="s">
        <v>218</v>
      </c>
      <c r="K96" s="9"/>
    </row>
    <row r="97" customFormat="1" spans="7:12">
      <c r="G97" s="3"/>
      <c r="H97" s="44"/>
      <c r="I97" s="44"/>
      <c r="J97" s="3"/>
      <c r="K97" s="3"/>
      <c r="L97" s="3"/>
    </row>
    <row r="98" customFormat="1" spans="3:12">
      <c r="C98" s="3"/>
      <c r="D98" s="3"/>
      <c r="E98" s="3"/>
      <c r="F98" s="3"/>
      <c r="G98" s="3"/>
      <c r="H98" s="44"/>
      <c r="I98" s="44"/>
      <c r="J98" s="3"/>
      <c r="K98" s="3"/>
      <c r="L98" s="3"/>
    </row>
    <row r="99" customFormat="1" spans="3:12">
      <c r="C99" s="6"/>
      <c r="D99" s="6"/>
      <c r="E99" s="6"/>
      <c r="F99" s="6"/>
      <c r="G99" s="6"/>
      <c r="H99" s="6"/>
      <c r="I99" s="40"/>
      <c r="J99" s="6"/>
      <c r="K99" s="6"/>
      <c r="L99" s="6"/>
    </row>
    <row r="100" customFormat="1" spans="3:12">
      <c r="C100" s="6"/>
      <c r="D100" s="6"/>
      <c r="E100" s="6"/>
      <c r="F100" s="6"/>
      <c r="G100" s="6"/>
      <c r="H100" s="6"/>
      <c r="I100" s="6"/>
      <c r="J100" s="6"/>
      <c r="K100" s="6"/>
      <c r="L100" s="6"/>
    </row>
    <row r="101" customFormat="1" spans="3:12">
      <c r="C101" s="9"/>
      <c r="D101" s="9"/>
      <c r="E101" s="9"/>
      <c r="F101" s="9"/>
      <c r="G101" s="9"/>
      <c r="H101" s="9"/>
      <c r="I101" s="9" t="s">
        <v>79</v>
      </c>
      <c r="J101" s="9">
        <f>SUM(J91:J100)</f>
        <v>0</v>
      </c>
      <c r="K101" s="9"/>
      <c r="L101" s="9"/>
    </row>
    <row r="102" customFormat="1" spans="3:12">
      <c r="C102" s="48" t="s">
        <v>42</v>
      </c>
      <c r="D102" s="48"/>
      <c r="E102" s="48"/>
      <c r="F102" s="48"/>
      <c r="G102" s="49"/>
      <c r="H102" s="49"/>
      <c r="I102" s="49"/>
      <c r="J102" s="49"/>
      <c r="K102" s="49"/>
      <c r="L102" s="49"/>
    </row>
    <row r="103" customFormat="1" spans="3:12">
      <c r="C103" s="48" t="s">
        <v>43</v>
      </c>
      <c r="D103" s="50"/>
      <c r="E103" s="50"/>
      <c r="F103" s="50"/>
      <c r="G103" s="13"/>
      <c r="H103" s="51"/>
      <c r="I103" s="51"/>
      <c r="J103" s="51"/>
      <c r="K103" s="51"/>
      <c r="L103" s="14"/>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8"/>
  <sheetViews>
    <sheetView topLeftCell="A4" workbookViewId="0">
      <selection activeCell="F18" sqref="F1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4622543.56</v>
      </c>
      <c r="H6" s="6">
        <v>8761.6</v>
      </c>
      <c r="I6" s="6">
        <v>1319.44</v>
      </c>
      <c r="J6" s="6">
        <v>6089.74</v>
      </c>
      <c r="K6" s="6">
        <v>9705.8</v>
      </c>
      <c r="L6" s="9">
        <f>SUM(G6:K6)</f>
        <v>4648420.14</v>
      </c>
    </row>
    <row r="7" customFormat="1" spans="3:12">
      <c r="C7" s="4" t="s">
        <v>51</v>
      </c>
      <c r="D7" s="4"/>
      <c r="E7" s="4"/>
      <c r="F7" s="4"/>
      <c r="G7" s="5"/>
      <c r="H7" s="5"/>
      <c r="I7" s="5"/>
      <c r="J7" s="5"/>
      <c r="K7" s="5"/>
      <c r="L7" s="9">
        <f>SUM(G7:K7)</f>
        <v>0</v>
      </c>
    </row>
    <row r="8" customFormat="1" spans="3:12">
      <c r="C8" s="5">
        <v>1.4</v>
      </c>
      <c r="D8" s="5" t="s">
        <v>230</v>
      </c>
      <c r="E8" s="5" t="s">
        <v>257</v>
      </c>
      <c r="F8" s="5" t="s">
        <v>258</v>
      </c>
      <c r="G8" s="5">
        <v>5300000</v>
      </c>
      <c r="I8" s="5"/>
      <c r="J8" s="5"/>
      <c r="K8" s="5"/>
      <c r="L8" s="9"/>
    </row>
    <row r="9" customFormat="1" spans="3:12">
      <c r="C9" s="5">
        <v>1.4</v>
      </c>
      <c r="D9" s="5" t="s">
        <v>259</v>
      </c>
      <c r="E9" s="5" t="s">
        <v>260</v>
      </c>
      <c r="F9" s="5" t="s">
        <v>261</v>
      </c>
      <c r="G9" s="5">
        <v>585000</v>
      </c>
      <c r="H9" s="5"/>
      <c r="I9" s="5"/>
      <c r="J9" s="5"/>
      <c r="K9" s="5"/>
      <c r="L9" s="9"/>
    </row>
    <row r="10" customFormat="1" spans="3:12">
      <c r="C10" s="5">
        <v>1.4</v>
      </c>
      <c r="D10" s="5" t="s">
        <v>262</v>
      </c>
      <c r="E10" s="5" t="s">
        <v>257</v>
      </c>
      <c r="F10" s="5" t="s">
        <v>263</v>
      </c>
      <c r="G10" s="5">
        <v>8050000</v>
      </c>
      <c r="H10" s="5"/>
      <c r="J10" s="5"/>
      <c r="K10" s="5"/>
      <c r="L10" s="9"/>
    </row>
    <row r="11" customFormat="1" spans="3:12">
      <c r="C11" s="5">
        <v>1.5</v>
      </c>
      <c r="D11" s="5"/>
      <c r="E11" s="5"/>
      <c r="F11" s="5" t="s">
        <v>221</v>
      </c>
      <c r="G11" s="5">
        <v>130000</v>
      </c>
      <c r="H11" s="5"/>
      <c r="I11" s="5"/>
      <c r="J11" s="5"/>
      <c r="K11" s="5"/>
      <c r="L11" s="9"/>
    </row>
    <row r="12" customFormat="1" spans="3:12">
      <c r="C12" s="5">
        <v>1.5</v>
      </c>
      <c r="D12" s="5"/>
      <c r="E12" s="5"/>
      <c r="F12" s="5" t="s">
        <v>264</v>
      </c>
      <c r="G12" s="5">
        <v>75000</v>
      </c>
      <c r="H12" s="5"/>
      <c r="I12" s="5"/>
      <c r="J12" s="5"/>
      <c r="K12" s="5"/>
      <c r="L12" s="9"/>
    </row>
    <row r="13" customFormat="1" spans="3:12">
      <c r="C13" s="5">
        <v>1.5</v>
      </c>
      <c r="D13" s="5"/>
      <c r="E13" s="5"/>
      <c r="F13" s="5" t="s">
        <v>265</v>
      </c>
      <c r="G13" s="5">
        <v>30000</v>
      </c>
      <c r="H13" s="5"/>
      <c r="I13" s="5"/>
      <c r="J13" s="5"/>
      <c r="K13" s="5"/>
      <c r="L13" s="9"/>
    </row>
    <row r="14" customFormat="1" spans="3:12">
      <c r="C14" s="5">
        <v>1.5</v>
      </c>
      <c r="D14" s="5"/>
      <c r="E14" s="5"/>
      <c r="F14" s="5" t="s">
        <v>266</v>
      </c>
      <c r="G14" s="5">
        <v>231269.65</v>
      </c>
      <c r="H14" s="5"/>
      <c r="I14" s="5"/>
      <c r="J14" s="5"/>
      <c r="K14" s="5"/>
      <c r="L14" s="9"/>
    </row>
    <row r="15" customFormat="1" spans="3:12">
      <c r="C15" s="5">
        <v>1.5</v>
      </c>
      <c r="D15" s="5" t="s">
        <v>267</v>
      </c>
      <c r="E15" s="8" t="s">
        <v>161</v>
      </c>
      <c r="F15" s="5" t="s">
        <v>268</v>
      </c>
      <c r="G15" s="5">
        <v>250000</v>
      </c>
      <c r="H15" s="5"/>
      <c r="I15" s="5"/>
      <c r="J15" s="5"/>
      <c r="K15" s="5"/>
      <c r="L15" s="9"/>
    </row>
    <row r="16" customFormat="1" spans="3:12">
      <c r="C16" s="5">
        <v>1.5</v>
      </c>
      <c r="D16" s="5"/>
      <c r="E16" s="5"/>
      <c r="F16" s="5" t="s">
        <v>269</v>
      </c>
      <c r="G16" s="5">
        <v>44882.5</v>
      </c>
      <c r="H16" s="5"/>
      <c r="I16" s="5"/>
      <c r="J16" s="5"/>
      <c r="K16" s="5"/>
      <c r="L16" s="9"/>
    </row>
    <row r="17" customFormat="1" spans="3:12">
      <c r="C17" s="5">
        <v>1.6</v>
      </c>
      <c r="D17" s="5" t="s">
        <v>270</v>
      </c>
      <c r="E17" s="5" t="s">
        <v>257</v>
      </c>
      <c r="F17" t="s">
        <v>271</v>
      </c>
      <c r="G17" s="5">
        <v>3013500</v>
      </c>
      <c r="H17" s="5"/>
      <c r="I17" s="5"/>
      <c r="J17" s="5"/>
      <c r="K17" s="5"/>
      <c r="L17" s="9"/>
    </row>
    <row r="18" customFormat="1" spans="3:12">
      <c r="C18" s="5">
        <v>1.6</v>
      </c>
      <c r="D18" s="5" t="s">
        <v>272</v>
      </c>
      <c r="E18" s="2" t="s">
        <v>273</v>
      </c>
      <c r="F18" s="5" t="s">
        <v>274</v>
      </c>
      <c r="G18" s="5">
        <v>121415</v>
      </c>
      <c r="H18" s="5"/>
      <c r="I18" s="5"/>
      <c r="J18" s="5"/>
      <c r="K18" s="5"/>
      <c r="L18" s="9"/>
    </row>
    <row r="19" customFormat="1" spans="3:12">
      <c r="C19" s="5"/>
      <c r="D19" s="5"/>
      <c r="E19" s="5"/>
      <c r="F19" s="5"/>
      <c r="G19" s="5"/>
      <c r="H19" s="5"/>
      <c r="I19" s="5"/>
      <c r="J19" s="5"/>
      <c r="K19" s="5"/>
      <c r="L19" s="9"/>
    </row>
    <row r="20" customFormat="1" spans="3:12">
      <c r="C20" s="10" t="s">
        <v>247</v>
      </c>
      <c r="D20" s="11"/>
      <c r="E20" s="5"/>
      <c r="F20" s="5"/>
      <c r="G20" s="5">
        <f>SUM(G8:G19)</f>
        <v>17831067.15</v>
      </c>
      <c r="H20" s="5"/>
      <c r="I20" s="5"/>
      <c r="J20" s="5"/>
      <c r="K20" s="5"/>
      <c r="L20" s="9"/>
    </row>
    <row r="21" customFormat="1" spans="3:12">
      <c r="C21" s="4" t="s">
        <v>52</v>
      </c>
      <c r="D21" s="4"/>
      <c r="E21" s="4"/>
      <c r="F21" s="4"/>
      <c r="G21" s="5"/>
      <c r="H21" s="5">
        <f>SUM(H8:H20)</f>
        <v>0</v>
      </c>
      <c r="I21" s="5">
        <f>SUM(I8:I20)</f>
        <v>0</v>
      </c>
      <c r="J21" s="5">
        <f>SUM(J8:J20)</f>
        <v>0</v>
      </c>
      <c r="K21" s="5">
        <f>SUM(K8:K20)</f>
        <v>0</v>
      </c>
      <c r="L21" s="9">
        <f>SUM(G21:K21)</f>
        <v>0</v>
      </c>
    </row>
    <row r="22" customFormat="1" spans="3:12">
      <c r="C22" s="4">
        <v>1.4</v>
      </c>
      <c r="D22" s="5" t="s">
        <v>275</v>
      </c>
      <c r="E22" s="12" t="s">
        <v>273</v>
      </c>
      <c r="F22" s="9" t="s">
        <v>276</v>
      </c>
      <c r="G22" s="5">
        <v>22000</v>
      </c>
      <c r="H22" s="5"/>
      <c r="I22" s="5"/>
      <c r="J22" s="5"/>
      <c r="K22" s="5"/>
      <c r="L22" s="9"/>
    </row>
    <row r="23" customFormat="1" spans="3:12">
      <c r="C23" s="4">
        <v>1.5</v>
      </c>
      <c r="D23" s="5"/>
      <c r="E23" s="5" t="s">
        <v>277</v>
      </c>
      <c r="F23" s="9" t="s">
        <v>278</v>
      </c>
      <c r="G23" s="5">
        <v>100000</v>
      </c>
      <c r="H23" s="5"/>
      <c r="I23" s="5"/>
      <c r="J23" s="5"/>
      <c r="K23" s="5"/>
      <c r="L23" s="9"/>
    </row>
    <row r="24" customFormat="1" spans="3:12">
      <c r="C24" s="4">
        <v>1.6</v>
      </c>
      <c r="D24" s="5"/>
      <c r="E24" s="5" t="s">
        <v>277</v>
      </c>
      <c r="F24" s="9" t="s">
        <v>279</v>
      </c>
      <c r="G24" s="5">
        <v>529040</v>
      </c>
      <c r="H24" s="5"/>
      <c r="I24" s="5"/>
      <c r="J24" s="5"/>
      <c r="K24" s="5"/>
      <c r="L24" s="9"/>
    </row>
    <row r="25" customFormat="1" spans="3:12">
      <c r="C25" s="4"/>
      <c r="D25" s="5"/>
      <c r="E25" s="5"/>
      <c r="F25" s="5"/>
      <c r="G25" s="5"/>
      <c r="H25" s="5"/>
      <c r="I25" s="5"/>
      <c r="J25" s="5"/>
      <c r="K25" s="5"/>
      <c r="L25" s="9"/>
    </row>
    <row r="26" customFormat="1" spans="3:12">
      <c r="C26" s="4"/>
      <c r="D26" s="5"/>
      <c r="E26" s="5"/>
      <c r="F26" s="5"/>
      <c r="G26" s="5"/>
      <c r="H26" s="5"/>
      <c r="I26" s="5"/>
      <c r="J26" s="5"/>
      <c r="K26" s="5"/>
      <c r="L26" s="9"/>
    </row>
    <row r="27" customFormat="1" spans="3:12">
      <c r="C27" s="13" t="s">
        <v>255</v>
      </c>
      <c r="D27" s="14"/>
      <c r="E27" s="5"/>
      <c r="F27" s="5"/>
      <c r="G27" s="5">
        <f>SUM(G22:G26)</f>
        <v>651040</v>
      </c>
      <c r="H27" s="5"/>
      <c r="I27" s="5"/>
      <c r="J27" s="5"/>
      <c r="K27" s="5"/>
      <c r="L27" s="9"/>
    </row>
    <row r="28" customFormat="1" spans="3:12">
      <c r="C28" s="4" t="s">
        <v>53</v>
      </c>
      <c r="D28" s="4"/>
      <c r="E28" s="4"/>
      <c r="F28" s="4"/>
      <c r="G28" s="5">
        <v>4000000</v>
      </c>
      <c r="H28" s="5"/>
      <c r="I28" s="5"/>
      <c r="J28" s="5"/>
      <c r="K28" s="5"/>
      <c r="L28" s="9"/>
    </row>
    <row r="29" customFormat="1" spans="3:12">
      <c r="C29" s="15" t="s">
        <v>54</v>
      </c>
      <c r="D29" s="15"/>
      <c r="E29" s="15"/>
      <c r="F29" s="15"/>
      <c r="G29" s="15"/>
      <c r="H29" s="15"/>
      <c r="I29" s="15"/>
      <c r="J29" s="15"/>
      <c r="K29" s="15"/>
      <c r="L29" s="9"/>
    </row>
    <row r="30" customFormat="1" spans="3:12">
      <c r="C30" s="16" t="s">
        <v>101</v>
      </c>
      <c r="D30" s="16"/>
      <c r="E30" s="16"/>
      <c r="F30" s="16"/>
      <c r="G30" s="22" t="s">
        <v>196</v>
      </c>
      <c r="H30" s="16" t="s">
        <v>56</v>
      </c>
      <c r="I30" s="22"/>
      <c r="J30" s="16"/>
      <c r="K30" s="22"/>
      <c r="L30" s="22" t="s">
        <v>58</v>
      </c>
    </row>
    <row r="31" customFormat="1" spans="3:12">
      <c r="C31" s="16" t="s">
        <v>102</v>
      </c>
      <c r="D31" s="16"/>
      <c r="E31" s="16">
        <f>727200+592000</f>
        <v>1319200</v>
      </c>
      <c r="F31" s="16"/>
      <c r="G31" s="22"/>
      <c r="H31" s="16" t="s">
        <v>197</v>
      </c>
      <c r="I31" s="22"/>
      <c r="J31" s="16"/>
      <c r="K31" s="22"/>
      <c r="L31" s="22" t="s">
        <v>58</v>
      </c>
    </row>
    <row r="32" customFormat="1" spans="3:12">
      <c r="C32" s="16" t="s">
        <v>59</v>
      </c>
      <c r="D32" s="16"/>
      <c r="E32" s="16"/>
      <c r="F32" s="16"/>
      <c r="G32" s="22"/>
      <c r="H32" s="22" t="s">
        <v>198</v>
      </c>
      <c r="I32" s="22"/>
      <c r="J32" s="16"/>
      <c r="K32" s="22"/>
      <c r="L32" s="22" t="s">
        <v>58</v>
      </c>
    </row>
    <row r="33" customFormat="1" spans="3:12">
      <c r="C33" s="9"/>
      <c r="D33" s="9"/>
      <c r="E33" s="9"/>
      <c r="F33" s="9"/>
      <c r="G33" s="9"/>
      <c r="H33" s="9" t="s">
        <v>199</v>
      </c>
      <c r="I33" s="9"/>
      <c r="J33" s="9"/>
      <c r="K33" s="9"/>
      <c r="L33" s="9"/>
    </row>
    <row r="34" customFormat="1" spans="3:12">
      <c r="C34" s="4" t="s">
        <v>63</v>
      </c>
      <c r="D34" s="4"/>
      <c r="E34" s="4"/>
      <c r="F34" s="4"/>
      <c r="G34" s="9"/>
      <c r="H34" s="9"/>
      <c r="I34" s="9"/>
      <c r="J34" s="9"/>
      <c r="K34" s="9"/>
      <c r="L34" s="9"/>
    </row>
    <row r="35" customFormat="1" spans="3:12">
      <c r="C35" s="4" t="s">
        <v>64</v>
      </c>
      <c r="D35" s="4"/>
      <c r="E35" s="4"/>
      <c r="F35" s="4"/>
      <c r="G35" s="9"/>
      <c r="H35" s="9"/>
      <c r="I35" s="9"/>
      <c r="J35" s="9"/>
      <c r="K35" s="9"/>
      <c r="L35" s="9"/>
    </row>
    <row r="36" customFormat="1" spans="3:12">
      <c r="C36" s="15" t="s">
        <v>65</v>
      </c>
      <c r="D36" s="15"/>
      <c r="E36" s="15"/>
      <c r="F36" s="15"/>
      <c r="G36" s="15"/>
      <c r="H36" s="15"/>
      <c r="I36" s="15"/>
      <c r="J36" s="15"/>
      <c r="K36" s="15"/>
      <c r="L36" s="9"/>
    </row>
    <row r="37" customFormat="1" spans="3:12">
      <c r="C37" s="32" t="s">
        <v>66</v>
      </c>
      <c r="D37" s="33"/>
      <c r="E37" s="33"/>
      <c r="F37" s="33"/>
      <c r="G37" s="33"/>
      <c r="H37" s="33"/>
      <c r="I37" s="33"/>
      <c r="J37" s="33"/>
      <c r="K37" s="33"/>
      <c r="L37" s="39"/>
    </row>
    <row r="38" customFormat="1" spans="3:9">
      <c r="C38" s="15" t="s">
        <v>27</v>
      </c>
      <c r="D38" s="15" t="s">
        <v>67</v>
      </c>
      <c r="E38" s="15" t="s">
        <v>68</v>
      </c>
      <c r="F38" s="34" t="s">
        <v>69</v>
      </c>
      <c r="G38" s="34" t="s">
        <v>70</v>
      </c>
      <c r="H38" s="15" t="s">
        <v>71</v>
      </c>
      <c r="I38" s="15" t="s">
        <v>72</v>
      </c>
    </row>
    <row r="39" customFormat="1" spans="3:9">
      <c r="C39" s="15">
        <v>1</v>
      </c>
      <c r="D39" s="15">
        <v>10000</v>
      </c>
      <c r="E39" s="15">
        <v>10000</v>
      </c>
      <c r="F39" s="34" t="s">
        <v>106</v>
      </c>
      <c r="G39" s="34" t="s">
        <v>107</v>
      </c>
      <c r="H39" s="35">
        <v>44162</v>
      </c>
      <c r="I39" s="15"/>
    </row>
    <row r="40" customFormat="1" spans="3:9">
      <c r="C40" s="15">
        <v>2</v>
      </c>
      <c r="D40" s="15">
        <v>15600</v>
      </c>
      <c r="E40" s="15">
        <v>15600</v>
      </c>
      <c r="F40" s="34" t="s">
        <v>108</v>
      </c>
      <c r="G40" s="34" t="s">
        <v>109</v>
      </c>
      <c r="H40" s="35">
        <v>44091</v>
      </c>
      <c r="I40" s="15"/>
    </row>
    <row r="41" customFormat="1" spans="3:9">
      <c r="C41" s="15">
        <v>3</v>
      </c>
      <c r="D41" s="15">
        <v>2000</v>
      </c>
      <c r="E41" s="15">
        <v>2000</v>
      </c>
      <c r="F41" s="34" t="s">
        <v>110</v>
      </c>
      <c r="G41" s="34" t="s">
        <v>114</v>
      </c>
      <c r="H41" s="35">
        <v>44125</v>
      </c>
      <c r="I41" s="15" t="s">
        <v>200</v>
      </c>
    </row>
    <row r="42" customFormat="1" spans="3:9">
      <c r="C42" s="15">
        <v>4</v>
      </c>
      <c r="D42" s="15">
        <v>20000</v>
      </c>
      <c r="E42" s="15">
        <v>20000</v>
      </c>
      <c r="F42" s="34" t="s">
        <v>116</v>
      </c>
      <c r="G42" s="34" t="s">
        <v>117</v>
      </c>
      <c r="H42" s="15" t="s">
        <v>118</v>
      </c>
      <c r="I42" s="15" t="s">
        <v>119</v>
      </c>
    </row>
    <row r="43" customFormat="1" spans="3:9">
      <c r="C43" s="15">
        <v>5</v>
      </c>
      <c r="D43" s="15">
        <v>24000</v>
      </c>
      <c r="E43" s="15">
        <v>24000</v>
      </c>
      <c r="F43" s="34" t="s">
        <v>116</v>
      </c>
      <c r="G43" s="34" t="s">
        <v>120</v>
      </c>
      <c r="H43" s="35">
        <v>43947</v>
      </c>
      <c r="I43" s="15"/>
    </row>
    <row r="44" customFormat="1" spans="3:9">
      <c r="C44" s="15"/>
      <c r="D44" s="15"/>
      <c r="E44" s="15"/>
      <c r="F44" s="34"/>
      <c r="G44" s="34"/>
      <c r="H44" s="15"/>
      <c r="I44" s="15"/>
    </row>
    <row r="45" customFormat="1" spans="3:12">
      <c r="C45" s="15"/>
      <c r="D45" s="15"/>
      <c r="E45" s="15"/>
      <c r="F45" s="15"/>
      <c r="G45" s="15"/>
      <c r="H45" s="15"/>
      <c r="I45" s="15"/>
      <c r="J45" s="15"/>
      <c r="K45" s="15"/>
      <c r="L45" s="9"/>
    </row>
    <row r="46" customFormat="1" spans="3:12">
      <c r="C46" s="15" t="s">
        <v>15</v>
      </c>
      <c r="D46" s="15">
        <f>SUM(D39:D45)</f>
        <v>71600</v>
      </c>
      <c r="E46" s="15">
        <f>SUM(E39:E45)</f>
        <v>71600</v>
      </c>
      <c r="F46" s="15"/>
      <c r="G46" s="15"/>
      <c r="H46" s="15"/>
      <c r="I46" s="15"/>
      <c r="J46" s="15"/>
      <c r="K46" s="15"/>
      <c r="L46" s="9"/>
    </row>
    <row r="47" customFormat="1" spans="3:12">
      <c r="C47" s="32" t="s">
        <v>73</v>
      </c>
      <c r="D47" s="33"/>
      <c r="E47" s="33"/>
      <c r="F47" s="33"/>
      <c r="G47" s="33"/>
      <c r="H47" s="33"/>
      <c r="I47" s="33"/>
      <c r="J47" s="33"/>
      <c r="K47" s="33"/>
      <c r="L47" s="39"/>
    </row>
    <row r="48" customFormat="1" spans="3:11">
      <c r="C48" s="9" t="s">
        <v>27</v>
      </c>
      <c r="D48" s="3" t="s">
        <v>74</v>
      </c>
      <c r="E48" s="3" t="s">
        <v>28</v>
      </c>
      <c r="F48" s="3" t="s">
        <v>75</v>
      </c>
      <c r="G48" s="3" t="s">
        <v>76</v>
      </c>
      <c r="H48" s="3" t="s">
        <v>77</v>
      </c>
      <c r="I48" s="3" t="s">
        <v>38</v>
      </c>
      <c r="J48" s="3" t="s">
        <v>78</v>
      </c>
      <c r="K48" s="9" t="s">
        <v>256</v>
      </c>
    </row>
    <row r="49" customFormat="1" spans="3:13">
      <c r="C49" s="9">
        <v>1</v>
      </c>
      <c r="D49" s="6" t="s">
        <v>123</v>
      </c>
      <c r="E49" s="12" t="s">
        <v>124</v>
      </c>
      <c r="F49" s="6">
        <v>5</v>
      </c>
      <c r="G49" s="40">
        <v>43850</v>
      </c>
      <c r="H49" s="6">
        <v>60000</v>
      </c>
      <c r="I49" s="6" t="s">
        <v>125</v>
      </c>
      <c r="J49" s="6" t="s">
        <v>126</v>
      </c>
      <c r="K49" s="9"/>
      <c r="M49" s="42"/>
    </row>
    <row r="50" customFormat="1" spans="3:13">
      <c r="C50" s="9">
        <v>2</v>
      </c>
      <c r="D50" s="6" t="s">
        <v>127</v>
      </c>
      <c r="E50" s="12" t="s">
        <v>128</v>
      </c>
      <c r="F50" s="6">
        <v>4</v>
      </c>
      <c r="G50" s="40">
        <v>43955</v>
      </c>
      <c r="H50" s="6">
        <v>40500</v>
      </c>
      <c r="I50" s="6" t="s">
        <v>129</v>
      </c>
      <c r="J50" s="6" t="s">
        <v>126</v>
      </c>
      <c r="K50" s="9"/>
      <c r="M50" s="42"/>
    </row>
    <row r="51" customFormat="1" spans="3:13">
      <c r="C51" s="9">
        <v>3</v>
      </c>
      <c r="D51" s="6" t="s">
        <v>127</v>
      </c>
      <c r="E51" s="12" t="s">
        <v>128</v>
      </c>
      <c r="F51" s="6">
        <v>5</v>
      </c>
      <c r="G51" s="40">
        <v>44139</v>
      </c>
      <c r="H51" s="6">
        <v>40500</v>
      </c>
      <c r="I51" s="6" t="s">
        <v>129</v>
      </c>
      <c r="J51" s="6" t="s">
        <v>126</v>
      </c>
      <c r="K51" s="9"/>
      <c r="M51" s="42"/>
    </row>
    <row r="52" customFormat="1" spans="3:13">
      <c r="C52" s="9">
        <v>4</v>
      </c>
      <c r="D52" s="6" t="s">
        <v>130</v>
      </c>
      <c r="E52" s="12" t="s">
        <v>131</v>
      </c>
      <c r="F52" s="6">
        <v>3</v>
      </c>
      <c r="G52" s="40">
        <v>44098</v>
      </c>
      <c r="H52" s="6">
        <v>108000</v>
      </c>
      <c r="I52" s="6" t="s">
        <v>125</v>
      </c>
      <c r="J52" s="6" t="s">
        <v>132</v>
      </c>
      <c r="K52" s="9"/>
      <c r="M52" s="42"/>
    </row>
    <row r="53" customFormat="1" spans="3:13">
      <c r="C53" s="9">
        <v>5</v>
      </c>
      <c r="D53" s="6" t="s">
        <v>133</v>
      </c>
      <c r="E53" s="12" t="s">
        <v>134</v>
      </c>
      <c r="F53" s="6">
        <v>4</v>
      </c>
      <c r="G53" s="40">
        <v>44196</v>
      </c>
      <c r="H53" s="6">
        <v>40000</v>
      </c>
      <c r="I53" s="6" t="s">
        <v>135</v>
      </c>
      <c r="J53" s="6" t="s">
        <v>136</v>
      </c>
      <c r="K53" s="9"/>
      <c r="M53" s="42"/>
    </row>
    <row r="54" customFormat="1" spans="3:11">
      <c r="C54" s="9">
        <v>6</v>
      </c>
      <c r="D54" s="6" t="s">
        <v>137</v>
      </c>
      <c r="E54" s="12" t="s">
        <v>138</v>
      </c>
      <c r="F54" s="6">
        <v>1</v>
      </c>
      <c r="G54" s="40">
        <v>44175</v>
      </c>
      <c r="H54" s="6">
        <v>90000</v>
      </c>
      <c r="I54" s="6" t="s">
        <v>135</v>
      </c>
      <c r="J54" s="6" t="s">
        <v>139</v>
      </c>
      <c r="K54" s="6" t="s">
        <v>140</v>
      </c>
    </row>
    <row r="55" customFormat="1" spans="3:13">
      <c r="C55" s="9">
        <v>7</v>
      </c>
      <c r="D55" s="6" t="s">
        <v>137</v>
      </c>
      <c r="E55" s="12" t="s">
        <v>138</v>
      </c>
      <c r="F55" s="6">
        <v>2</v>
      </c>
      <c r="G55" s="40">
        <v>44175</v>
      </c>
      <c r="H55" s="6">
        <v>10000</v>
      </c>
      <c r="I55" s="6" t="s">
        <v>135</v>
      </c>
      <c r="J55" s="6" t="s">
        <v>126</v>
      </c>
      <c r="K55" s="9"/>
      <c r="M55" s="42"/>
    </row>
    <row r="56" customFormat="1" spans="3:13">
      <c r="C56" s="9">
        <v>8</v>
      </c>
      <c r="D56" s="6" t="s">
        <v>141</v>
      </c>
      <c r="E56" s="8" t="s">
        <v>142</v>
      </c>
      <c r="F56" s="6">
        <v>3</v>
      </c>
      <c r="G56" s="40">
        <v>43861</v>
      </c>
      <c r="H56" s="6">
        <v>30000</v>
      </c>
      <c r="I56" s="6" t="s">
        <v>135</v>
      </c>
      <c r="J56" s="6" t="s">
        <v>143</v>
      </c>
      <c r="K56" s="9"/>
      <c r="M56" s="42"/>
    </row>
    <row r="57" customFormat="1" spans="3:13">
      <c r="C57" s="9">
        <v>9</v>
      </c>
      <c r="D57" s="6" t="s">
        <v>144</v>
      </c>
      <c r="E57" s="8" t="s">
        <v>145</v>
      </c>
      <c r="F57" s="6">
        <v>3</v>
      </c>
      <c r="G57" s="40">
        <v>43830</v>
      </c>
      <c r="H57" s="6">
        <v>81000</v>
      </c>
      <c r="I57" s="6" t="s">
        <v>146</v>
      </c>
      <c r="J57" s="6" t="s">
        <v>126</v>
      </c>
      <c r="K57" s="9"/>
      <c r="M57" s="42"/>
    </row>
    <row r="58" customFormat="1" spans="3:13">
      <c r="C58" s="9">
        <v>10</v>
      </c>
      <c r="D58" s="6" t="s">
        <v>147</v>
      </c>
      <c r="E58" s="12" t="s">
        <v>148</v>
      </c>
      <c r="F58" s="6">
        <v>4</v>
      </c>
      <c r="G58" s="40">
        <v>44392</v>
      </c>
      <c r="H58" s="6">
        <v>37884.4</v>
      </c>
      <c r="I58" s="6" t="s">
        <v>107</v>
      </c>
      <c r="J58" s="6" t="s">
        <v>149</v>
      </c>
      <c r="K58" s="9"/>
      <c r="M58" s="42"/>
    </row>
    <row r="59" customFormat="1" spans="3:13">
      <c r="C59" s="9">
        <v>11</v>
      </c>
      <c r="D59" s="6" t="s">
        <v>153</v>
      </c>
      <c r="E59" s="12" t="s">
        <v>154</v>
      </c>
      <c r="F59" s="6">
        <v>2</v>
      </c>
      <c r="G59" s="40">
        <v>43952</v>
      </c>
      <c r="H59" s="6">
        <v>1891191</v>
      </c>
      <c r="I59" s="6" t="s">
        <v>129</v>
      </c>
      <c r="J59" s="6" t="s">
        <v>126</v>
      </c>
      <c r="K59" s="9"/>
      <c r="M59" s="42"/>
    </row>
    <row r="60" customFormat="1" spans="3:13">
      <c r="C60" s="9">
        <v>12</v>
      </c>
      <c r="D60" s="6" t="s">
        <v>153</v>
      </c>
      <c r="E60" s="12" t="s">
        <v>154</v>
      </c>
      <c r="F60" s="6">
        <v>3</v>
      </c>
      <c r="G60" s="40">
        <v>44227</v>
      </c>
      <c r="H60" s="6">
        <v>145476</v>
      </c>
      <c r="I60" s="6" t="s">
        <v>129</v>
      </c>
      <c r="J60" s="6" t="s">
        <v>126</v>
      </c>
      <c r="K60" s="9"/>
      <c r="M60" s="42"/>
    </row>
    <row r="61" customFormat="1" spans="3:13">
      <c r="C61" s="9">
        <v>13</v>
      </c>
      <c r="D61" s="6" t="s">
        <v>155</v>
      </c>
      <c r="E61" s="12" t="s">
        <v>156</v>
      </c>
      <c r="F61" s="6">
        <v>2</v>
      </c>
      <c r="G61" s="40">
        <v>43952</v>
      </c>
      <c r="H61" s="6">
        <v>1171894.5</v>
      </c>
      <c r="I61" s="6" t="s">
        <v>129</v>
      </c>
      <c r="J61" s="6" t="s">
        <v>126</v>
      </c>
      <c r="K61" s="9"/>
      <c r="M61" s="42"/>
    </row>
    <row r="62" customFormat="1" spans="3:13">
      <c r="C62" s="9">
        <v>14</v>
      </c>
      <c r="D62" s="6" t="s">
        <v>160</v>
      </c>
      <c r="E62" s="8" t="s">
        <v>161</v>
      </c>
      <c r="F62" s="6">
        <v>4</v>
      </c>
      <c r="G62" s="40">
        <v>45200</v>
      </c>
      <c r="H62" s="6">
        <v>142570</v>
      </c>
      <c r="I62" s="6" t="s">
        <v>129</v>
      </c>
      <c r="J62" s="6" t="s">
        <v>202</v>
      </c>
      <c r="K62" s="9"/>
      <c r="M62" s="42"/>
    </row>
    <row r="63" customFormat="1" spans="3:13">
      <c r="C63" s="9">
        <v>15</v>
      </c>
      <c r="D63" s="6" t="s">
        <v>162</v>
      </c>
      <c r="E63" s="8" t="s">
        <v>163</v>
      </c>
      <c r="F63" s="6">
        <v>3</v>
      </c>
      <c r="G63" s="40">
        <v>43951</v>
      </c>
      <c r="H63" s="6">
        <v>73500</v>
      </c>
      <c r="I63" s="6" t="s">
        <v>107</v>
      </c>
      <c r="J63" s="6" t="s">
        <v>126</v>
      </c>
      <c r="K63" s="9"/>
      <c r="M63" s="42"/>
    </row>
    <row r="64" customFormat="1" ht="14.25" spans="3:13">
      <c r="C64" s="9">
        <v>16</v>
      </c>
      <c r="D64" s="6" t="s">
        <v>164</v>
      </c>
      <c r="E64" s="8" t="s">
        <v>165</v>
      </c>
      <c r="F64" s="6">
        <v>1</v>
      </c>
      <c r="G64" s="40">
        <v>44075</v>
      </c>
      <c r="H64" s="41">
        <v>1730980</v>
      </c>
      <c r="I64" s="6" t="s">
        <v>129</v>
      </c>
      <c r="J64" s="6" t="s">
        <v>126</v>
      </c>
      <c r="K64" s="9"/>
      <c r="M64" s="42"/>
    </row>
    <row r="65" customFormat="1" ht="14.25" spans="3:13">
      <c r="C65" s="9">
        <v>17</v>
      </c>
      <c r="D65" s="6" t="s">
        <v>164</v>
      </c>
      <c r="E65" s="8" t="s">
        <v>165</v>
      </c>
      <c r="F65" s="6">
        <v>2</v>
      </c>
      <c r="G65" s="40">
        <v>44145</v>
      </c>
      <c r="H65" s="41">
        <v>1557882</v>
      </c>
      <c r="I65" s="6" t="s">
        <v>129</v>
      </c>
      <c r="J65" s="6" t="s">
        <v>126</v>
      </c>
      <c r="K65" s="9"/>
      <c r="M65" s="42"/>
    </row>
    <row r="66" customFormat="1" spans="3:13">
      <c r="C66" s="9">
        <v>18</v>
      </c>
      <c r="D66" s="6" t="s">
        <v>166</v>
      </c>
      <c r="E66" s="12" t="s">
        <v>167</v>
      </c>
      <c r="F66" s="6">
        <v>1</v>
      </c>
      <c r="G66" s="40">
        <v>44012</v>
      </c>
      <c r="H66" s="6">
        <v>125000</v>
      </c>
      <c r="I66" s="6" t="s">
        <v>125</v>
      </c>
      <c r="J66" s="6" t="s">
        <v>168</v>
      </c>
      <c r="K66" s="9"/>
      <c r="M66" s="42"/>
    </row>
    <row r="67" customFormat="1" spans="3:13">
      <c r="C67" s="9">
        <v>19</v>
      </c>
      <c r="D67" s="6" t="s">
        <v>166</v>
      </c>
      <c r="E67" s="12" t="s">
        <v>167</v>
      </c>
      <c r="F67" s="6">
        <v>2</v>
      </c>
      <c r="G67" s="40">
        <v>44089</v>
      </c>
      <c r="H67" s="6">
        <v>125000</v>
      </c>
      <c r="I67" s="6" t="s">
        <v>125</v>
      </c>
      <c r="J67" s="6" t="s">
        <v>126</v>
      </c>
      <c r="K67" s="9"/>
      <c r="M67" s="42"/>
    </row>
    <row r="68" customFormat="1" spans="3:13">
      <c r="C68" s="9">
        <v>20</v>
      </c>
      <c r="D68" s="6" t="s">
        <v>169</v>
      </c>
      <c r="E68" s="8" t="s">
        <v>170</v>
      </c>
      <c r="F68" s="6">
        <v>2</v>
      </c>
      <c r="G68" s="40">
        <v>44068</v>
      </c>
      <c r="H68" s="6">
        <v>30000</v>
      </c>
      <c r="I68" s="6" t="s">
        <v>125</v>
      </c>
      <c r="J68" s="6" t="s">
        <v>126</v>
      </c>
      <c r="K68" s="9"/>
      <c r="M68" s="42"/>
    </row>
    <row r="69" customFormat="1" spans="3:13">
      <c r="C69" s="9">
        <v>21</v>
      </c>
      <c r="D69" s="6" t="s">
        <v>171</v>
      </c>
      <c r="E69" s="8" t="s">
        <v>172</v>
      </c>
      <c r="F69" s="6">
        <v>2</v>
      </c>
      <c r="G69" s="40">
        <v>44068</v>
      </c>
      <c r="H69" s="6">
        <v>30000</v>
      </c>
      <c r="I69" s="6" t="s">
        <v>125</v>
      </c>
      <c r="J69" s="6" t="s">
        <v>126</v>
      </c>
      <c r="K69" s="9"/>
      <c r="M69" s="42"/>
    </row>
    <row r="70" customFormat="1" spans="3:13">
      <c r="C70" s="9">
        <v>22</v>
      </c>
      <c r="D70" s="6" t="s">
        <v>173</v>
      </c>
      <c r="E70" s="8" t="s">
        <v>174</v>
      </c>
      <c r="F70" s="6">
        <v>2</v>
      </c>
      <c r="G70" s="40">
        <v>44076</v>
      </c>
      <c r="H70" s="6">
        <v>30000</v>
      </c>
      <c r="I70" s="6" t="s">
        <v>125</v>
      </c>
      <c r="J70" s="6" t="s">
        <v>126</v>
      </c>
      <c r="K70" s="9"/>
      <c r="M70" s="42"/>
    </row>
    <row r="71" customFormat="1" spans="3:13">
      <c r="C71" s="9">
        <v>23</v>
      </c>
      <c r="D71" s="6" t="s">
        <v>175</v>
      </c>
      <c r="E71" s="12" t="s">
        <v>176</v>
      </c>
      <c r="F71" s="6">
        <v>2</v>
      </c>
      <c r="G71" s="40">
        <v>44104</v>
      </c>
      <c r="H71" s="6">
        <v>88000</v>
      </c>
      <c r="I71" s="6" t="s">
        <v>125</v>
      </c>
      <c r="J71" s="6" t="s">
        <v>126</v>
      </c>
      <c r="K71" s="9"/>
      <c r="M71" s="42"/>
    </row>
    <row r="72" customFormat="1" spans="3:13">
      <c r="C72" s="9">
        <v>24</v>
      </c>
      <c r="D72" s="6" t="s">
        <v>275</v>
      </c>
      <c r="E72" s="12" t="s">
        <v>273</v>
      </c>
      <c r="F72" s="6">
        <v>1</v>
      </c>
      <c r="G72" s="40">
        <v>44159</v>
      </c>
      <c r="H72" s="6">
        <v>213000</v>
      </c>
      <c r="I72" s="6" t="s">
        <v>129</v>
      </c>
      <c r="J72" s="6" t="s">
        <v>280</v>
      </c>
      <c r="K72" s="9"/>
      <c r="M72" s="42"/>
    </row>
    <row r="73" customFormat="1" spans="3:13">
      <c r="C73" s="9">
        <v>25</v>
      </c>
      <c r="D73" s="6" t="s">
        <v>275</v>
      </c>
      <c r="E73" s="12" t="s">
        <v>273</v>
      </c>
      <c r="F73" s="6">
        <v>2</v>
      </c>
      <c r="G73" s="40">
        <v>44159</v>
      </c>
      <c r="H73" s="6">
        <v>514200</v>
      </c>
      <c r="I73" s="6" t="s">
        <v>129</v>
      </c>
      <c r="J73" s="6" t="s">
        <v>280</v>
      </c>
      <c r="K73" s="9"/>
      <c r="M73" s="42"/>
    </row>
    <row r="74" customFormat="1" spans="3:13">
      <c r="C74" s="9">
        <v>26</v>
      </c>
      <c r="D74" s="6" t="s">
        <v>179</v>
      </c>
      <c r="E74" s="8" t="s">
        <v>180</v>
      </c>
      <c r="F74" s="6">
        <v>3</v>
      </c>
      <c r="G74" s="40">
        <v>44190</v>
      </c>
      <c r="H74" s="6">
        <v>104280</v>
      </c>
      <c r="I74" s="6" t="s">
        <v>125</v>
      </c>
      <c r="J74" s="6" t="s">
        <v>126</v>
      </c>
      <c r="K74" s="9"/>
      <c r="M74" s="42"/>
    </row>
    <row r="75" customFormat="1" spans="3:13">
      <c r="C75" s="9">
        <v>27</v>
      </c>
      <c r="D75" s="6" t="s">
        <v>181</v>
      </c>
      <c r="E75" s="12" t="s">
        <v>182</v>
      </c>
      <c r="F75" s="6">
        <v>2</v>
      </c>
      <c r="G75" s="40">
        <v>44134</v>
      </c>
      <c r="H75" s="6">
        <v>231000</v>
      </c>
      <c r="I75" s="6" t="s">
        <v>125</v>
      </c>
      <c r="J75" s="6" t="s">
        <v>201</v>
      </c>
      <c r="K75" s="9"/>
      <c r="M75" s="42"/>
    </row>
    <row r="76" customFormat="1" spans="3:13">
      <c r="C76" s="9">
        <v>28</v>
      </c>
      <c r="D76" s="6" t="s">
        <v>181</v>
      </c>
      <c r="E76" s="12" t="s">
        <v>182</v>
      </c>
      <c r="F76" s="6">
        <v>3</v>
      </c>
      <c r="G76" s="40">
        <v>44180</v>
      </c>
      <c r="H76" s="6">
        <v>115500</v>
      </c>
      <c r="I76" s="6" t="s">
        <v>125</v>
      </c>
      <c r="J76" s="6" t="s">
        <v>201</v>
      </c>
      <c r="K76" s="9"/>
      <c r="M76" s="42"/>
    </row>
    <row r="77" customFormat="1" spans="3:13">
      <c r="C77" s="9">
        <v>29</v>
      </c>
      <c r="D77" s="6" t="s">
        <v>181</v>
      </c>
      <c r="E77" s="12" t="s">
        <v>182</v>
      </c>
      <c r="F77" s="6">
        <v>4</v>
      </c>
      <c r="G77" s="40">
        <v>44362</v>
      </c>
      <c r="H77" s="6">
        <v>38500</v>
      </c>
      <c r="I77" s="6" t="s">
        <v>125</v>
      </c>
      <c r="J77" s="6" t="s">
        <v>201</v>
      </c>
      <c r="K77" s="9"/>
      <c r="M77" s="42"/>
    </row>
    <row r="78" customFormat="1" spans="3:13">
      <c r="C78" s="9">
        <v>30</v>
      </c>
      <c r="D78" s="6" t="s">
        <v>183</v>
      </c>
      <c r="E78" s="6" t="s">
        <v>184</v>
      </c>
      <c r="F78" s="6">
        <v>2</v>
      </c>
      <c r="G78" s="40">
        <v>44165</v>
      </c>
      <c r="H78" s="6">
        <v>146280</v>
      </c>
      <c r="I78" s="6" t="s">
        <v>125</v>
      </c>
      <c r="J78" s="6" t="s">
        <v>126</v>
      </c>
      <c r="K78" s="9"/>
      <c r="M78" s="42"/>
    </row>
    <row r="79" customFormat="1" spans="3:13">
      <c r="C79" s="9">
        <v>31</v>
      </c>
      <c r="D79" s="6" t="s">
        <v>223</v>
      </c>
      <c r="E79" s="6" t="s">
        <v>224</v>
      </c>
      <c r="F79" s="6">
        <v>2</v>
      </c>
      <c r="G79" s="40">
        <v>44226</v>
      </c>
      <c r="H79" s="6">
        <v>35219</v>
      </c>
      <c r="I79" s="6" t="s">
        <v>105</v>
      </c>
      <c r="J79" s="6" t="s">
        <v>126</v>
      </c>
      <c r="K79" s="9"/>
      <c r="M79" s="42"/>
    </row>
    <row r="80" customFormat="1" spans="3:13">
      <c r="C80" s="9">
        <v>32</v>
      </c>
      <c r="D80" s="6" t="s">
        <v>186</v>
      </c>
      <c r="E80" s="6" t="s">
        <v>187</v>
      </c>
      <c r="F80" s="6">
        <v>1</v>
      </c>
      <c r="G80" s="40">
        <v>44134</v>
      </c>
      <c r="H80" s="6">
        <v>195000</v>
      </c>
      <c r="I80" s="6" t="s">
        <v>105</v>
      </c>
      <c r="J80" s="6" t="s">
        <v>188</v>
      </c>
      <c r="K80" s="9"/>
      <c r="M80" s="42"/>
    </row>
    <row r="81" customFormat="1" spans="3:13">
      <c r="C81" s="9">
        <v>33</v>
      </c>
      <c r="D81" s="6" t="s">
        <v>209</v>
      </c>
      <c r="E81" s="6" t="s">
        <v>210</v>
      </c>
      <c r="F81" s="6">
        <v>2</v>
      </c>
      <c r="G81" s="40">
        <v>44195</v>
      </c>
      <c r="H81" s="6">
        <v>381600</v>
      </c>
      <c r="I81" s="6" t="s">
        <v>105</v>
      </c>
      <c r="J81" s="6" t="s">
        <v>211</v>
      </c>
      <c r="K81" s="9"/>
      <c r="M81" s="42"/>
    </row>
    <row r="82" customFormat="1" spans="3:13">
      <c r="C82" s="9">
        <v>34</v>
      </c>
      <c r="D82" s="6" t="s">
        <v>281</v>
      </c>
      <c r="E82" s="6" t="s">
        <v>282</v>
      </c>
      <c r="F82" s="6">
        <v>1</v>
      </c>
      <c r="G82" s="40">
        <v>44211</v>
      </c>
      <c r="H82" s="6">
        <v>592000</v>
      </c>
      <c r="I82" s="6" t="s">
        <v>129</v>
      </c>
      <c r="J82" s="6" t="s">
        <v>283</v>
      </c>
      <c r="K82" s="9"/>
      <c r="M82" s="42"/>
    </row>
    <row r="83" customFormat="1" spans="4:13">
      <c r="D83" s="42"/>
      <c r="E83" s="42"/>
      <c r="F83" s="6"/>
      <c r="G83" s="40"/>
      <c r="H83" s="6"/>
      <c r="I83" s="6"/>
      <c r="J83" s="6"/>
      <c r="K83" s="9"/>
      <c r="M83" s="42"/>
    </row>
    <row r="84" customFormat="1" spans="6:13">
      <c r="F84" s="6"/>
      <c r="G84" s="40" t="s">
        <v>79</v>
      </c>
      <c r="H84" s="6">
        <f>SUM(H49:H83)</f>
        <v>10245956.9</v>
      </c>
      <c r="I84" s="6"/>
      <c r="J84" s="6"/>
      <c r="K84" s="9"/>
      <c r="M84" s="42"/>
    </row>
    <row r="85" customFormat="1" spans="3:11">
      <c r="C85" s="15" t="s">
        <v>80</v>
      </c>
      <c r="D85" s="15"/>
      <c r="E85" s="15"/>
      <c r="F85" s="15"/>
      <c r="G85" s="15"/>
      <c r="H85" s="15"/>
      <c r="I85" s="15"/>
      <c r="J85" s="15"/>
      <c r="K85" s="15"/>
    </row>
    <row r="86" customFormat="1" spans="3:11">
      <c r="C86" s="3" t="s">
        <v>74</v>
      </c>
      <c r="D86" s="3" t="s">
        <v>74</v>
      </c>
      <c r="E86" s="3" t="s">
        <v>28</v>
      </c>
      <c r="F86" s="3" t="s">
        <v>81</v>
      </c>
      <c r="G86" s="3" t="s">
        <v>82</v>
      </c>
      <c r="H86" s="3" t="s">
        <v>83</v>
      </c>
      <c r="I86" s="3" t="s">
        <v>38</v>
      </c>
      <c r="J86" s="3" t="s">
        <v>78</v>
      </c>
      <c r="K86" s="9" t="s">
        <v>256</v>
      </c>
    </row>
    <row r="87" customFormat="1" spans="3:11">
      <c r="C87" s="43"/>
      <c r="D87" s="43"/>
      <c r="E87" s="3"/>
      <c r="F87" s="44"/>
      <c r="G87" s="44"/>
      <c r="H87" s="43"/>
      <c r="I87" s="3"/>
      <c r="J87" s="3"/>
      <c r="K87" s="9"/>
    </row>
    <row r="88" customFormat="1" spans="3:11">
      <c r="C88" s="45"/>
      <c r="D88" s="45"/>
      <c r="E88" s="3"/>
      <c r="F88" s="44"/>
      <c r="G88" s="44"/>
      <c r="H88" s="3"/>
      <c r="I88" s="3"/>
      <c r="J88" s="3"/>
      <c r="K88" s="9"/>
    </row>
    <row r="89" customFormat="1" spans="3:11">
      <c r="C89" s="45"/>
      <c r="D89" s="45"/>
      <c r="E89" s="12"/>
      <c r="F89" s="44"/>
      <c r="G89" s="44"/>
      <c r="H89" s="3"/>
      <c r="I89" s="3"/>
      <c r="J89" s="3"/>
      <c r="K89" s="9"/>
    </row>
    <row r="90" customFormat="1" spans="3:11">
      <c r="C90" s="45"/>
      <c r="D90" s="45"/>
      <c r="E90" s="3"/>
      <c r="F90" s="44"/>
      <c r="G90" s="44"/>
      <c r="H90" s="3"/>
      <c r="I90" s="3"/>
      <c r="J90" s="3"/>
      <c r="K90" s="9"/>
    </row>
    <row r="91" customFormat="1" spans="3:11">
      <c r="C91" s="6"/>
      <c r="D91" s="6"/>
      <c r="E91" s="8"/>
      <c r="F91" s="9"/>
      <c r="G91" s="9"/>
      <c r="H91" s="9"/>
      <c r="I91" s="9"/>
      <c r="J91" s="9"/>
      <c r="K91" s="9"/>
    </row>
    <row r="92" customFormat="1" spans="3:11">
      <c r="C92" s="9"/>
      <c r="D92" s="9"/>
      <c r="E92" s="9"/>
      <c r="F92" s="9"/>
      <c r="G92" s="9"/>
      <c r="H92" s="9"/>
      <c r="I92" s="9"/>
      <c r="J92" s="9"/>
      <c r="K92" s="9"/>
    </row>
    <row r="93" customFormat="1" spans="3:11">
      <c r="C93" s="9"/>
      <c r="D93" s="9"/>
      <c r="E93" s="9"/>
      <c r="F93" s="9"/>
      <c r="G93" s="9" t="s">
        <v>79</v>
      </c>
      <c r="H93" s="9">
        <f>SUM(H87:H92)</f>
        <v>0</v>
      </c>
      <c r="I93" s="9"/>
      <c r="J93" s="9"/>
      <c r="K93" s="9"/>
    </row>
    <row r="94" customFormat="1" spans="3:12">
      <c r="C94" s="46" t="s">
        <v>84</v>
      </c>
      <c r="D94" s="47"/>
      <c r="E94" s="47"/>
      <c r="F94" s="47"/>
      <c r="G94" s="47"/>
      <c r="H94" s="47"/>
      <c r="I94" s="47"/>
      <c r="J94" s="47"/>
      <c r="K94" s="47"/>
      <c r="L94" s="47"/>
    </row>
    <row r="95" customFormat="1" spans="3:11">
      <c r="C95" s="3" t="s">
        <v>74</v>
      </c>
      <c r="D95" s="3" t="s">
        <v>74</v>
      </c>
      <c r="E95" s="3" t="s">
        <v>28</v>
      </c>
      <c r="F95" s="3" t="s">
        <v>81</v>
      </c>
      <c r="G95" s="3" t="s">
        <v>82</v>
      </c>
      <c r="H95" s="3" t="s">
        <v>83</v>
      </c>
      <c r="I95" s="3" t="s">
        <v>38</v>
      </c>
      <c r="J95" s="3" t="s">
        <v>78</v>
      </c>
      <c r="K95" s="9" t="s">
        <v>256</v>
      </c>
    </row>
    <row r="96" customFormat="1" spans="3:11">
      <c r="C96" s="3"/>
      <c r="D96" s="43" t="s">
        <v>272</v>
      </c>
      <c r="E96" s="3" t="s">
        <v>273</v>
      </c>
      <c r="F96" s="44">
        <v>44202</v>
      </c>
      <c r="G96" s="44">
        <v>44202</v>
      </c>
      <c r="H96" s="43">
        <v>121415</v>
      </c>
      <c r="I96" s="3"/>
      <c r="J96" s="3" t="s">
        <v>191</v>
      </c>
      <c r="K96" s="9"/>
    </row>
    <row r="97" customFormat="1" spans="3:11">
      <c r="C97" s="43"/>
      <c r="D97" s="43"/>
      <c r="E97" s="3"/>
      <c r="F97" s="44"/>
      <c r="G97" s="44"/>
      <c r="H97" s="43"/>
      <c r="I97" s="3"/>
      <c r="J97" s="3"/>
      <c r="K97" s="9"/>
    </row>
    <row r="98" customFormat="1" spans="3:11">
      <c r="C98" s="43"/>
      <c r="D98" s="43"/>
      <c r="E98" s="3"/>
      <c r="F98" s="44"/>
      <c r="G98" s="44"/>
      <c r="H98" s="43"/>
      <c r="I98" s="3"/>
      <c r="J98" s="3"/>
      <c r="K98" s="9"/>
    </row>
    <row r="99" customFormat="1" spans="3:11">
      <c r="C99" s="3"/>
      <c r="D99" s="3"/>
      <c r="E99" s="3"/>
      <c r="F99" s="44"/>
      <c r="G99" s="44"/>
      <c r="H99" s="43"/>
      <c r="I99" s="3"/>
      <c r="J99" s="3"/>
      <c r="K99" s="9"/>
    </row>
    <row r="100" customFormat="1" spans="3:11">
      <c r="C100" s="43"/>
      <c r="D100" s="43"/>
      <c r="E100" s="3"/>
      <c r="F100" s="44"/>
      <c r="G100" s="44"/>
      <c r="H100" s="43"/>
      <c r="I100" s="3"/>
      <c r="J100" s="3"/>
      <c r="K100" s="9"/>
    </row>
    <row r="101" customFormat="1" spans="3:11">
      <c r="C101" s="3"/>
      <c r="D101" s="3"/>
      <c r="E101" s="3"/>
      <c r="F101" s="44"/>
      <c r="G101" s="44"/>
      <c r="H101" s="3"/>
      <c r="I101" s="3"/>
      <c r="J101" s="3"/>
      <c r="K101" s="9"/>
    </row>
    <row r="102" customFormat="1" spans="7:12">
      <c r="G102" s="3"/>
      <c r="H102" s="44"/>
      <c r="I102" s="44"/>
      <c r="J102" s="3"/>
      <c r="K102" s="3"/>
      <c r="L102" s="3"/>
    </row>
    <row r="103" customFormat="1" spans="3:12">
      <c r="C103" s="3"/>
      <c r="D103" s="3"/>
      <c r="E103" s="3"/>
      <c r="F103" s="3"/>
      <c r="G103" s="3"/>
      <c r="H103" s="44"/>
      <c r="I103" s="44"/>
      <c r="J103" s="3"/>
      <c r="K103" s="3"/>
      <c r="L103" s="3"/>
    </row>
    <row r="104" customFormat="1" spans="3:12">
      <c r="C104" s="6"/>
      <c r="D104" s="6"/>
      <c r="E104" s="6"/>
      <c r="F104" s="6"/>
      <c r="G104" s="6"/>
      <c r="H104" s="6"/>
      <c r="I104" s="40"/>
      <c r="J104" s="6"/>
      <c r="K104" s="6"/>
      <c r="L104" s="6"/>
    </row>
    <row r="105" customFormat="1" spans="3:12">
      <c r="C105" s="6"/>
      <c r="D105" s="6"/>
      <c r="E105" s="6"/>
      <c r="F105" s="6"/>
      <c r="G105" s="6"/>
      <c r="H105" s="6"/>
      <c r="I105" s="6"/>
      <c r="J105" s="6"/>
      <c r="K105" s="6"/>
      <c r="L105" s="6"/>
    </row>
    <row r="106" customFormat="1" spans="3:12">
      <c r="C106" s="9"/>
      <c r="D106" s="9"/>
      <c r="E106" s="9"/>
      <c r="F106" s="9"/>
      <c r="G106" s="9"/>
      <c r="H106" s="9"/>
      <c r="I106" s="9" t="s">
        <v>79</v>
      </c>
      <c r="J106" s="9">
        <f>SUM(J96:J105)</f>
        <v>0</v>
      </c>
      <c r="K106" s="9"/>
      <c r="L106" s="9"/>
    </row>
    <row r="107" customFormat="1" spans="3:12">
      <c r="C107" s="48" t="s">
        <v>42</v>
      </c>
      <c r="D107" s="48"/>
      <c r="E107" s="48"/>
      <c r="F107" s="48"/>
      <c r="G107" s="49"/>
      <c r="H107" s="49"/>
      <c r="I107" s="49"/>
      <c r="J107" s="49"/>
      <c r="K107" s="49"/>
      <c r="L107" s="49"/>
    </row>
    <row r="108" customFormat="1" spans="3:12">
      <c r="C108" s="48" t="s">
        <v>43</v>
      </c>
      <c r="D108" s="50"/>
      <c r="E108" s="50"/>
      <c r="F108" s="50"/>
      <c r="G108" s="13"/>
      <c r="H108" s="51"/>
      <c r="I108" s="51"/>
      <c r="J108" s="51"/>
      <c r="K108" s="51"/>
      <c r="L108" s="14"/>
    </row>
  </sheetData>
  <mergeCells count="11">
    <mergeCell ref="C4:L4"/>
    <mergeCell ref="C20:D20"/>
    <mergeCell ref="C27:D27"/>
    <mergeCell ref="C29:K29"/>
    <mergeCell ref="C36:K36"/>
    <mergeCell ref="C37:L37"/>
    <mergeCell ref="C47:L47"/>
    <mergeCell ref="C85:K85"/>
    <mergeCell ref="C94:L94"/>
    <mergeCell ref="G107:L107"/>
    <mergeCell ref="G108:L10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tabSelected="1" topLeftCell="A34" workbookViewId="0">
      <selection activeCell="K40" sqref="K40"/>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1127640.32</v>
      </c>
      <c r="H6" s="6">
        <v>8761.6</v>
      </c>
      <c r="I6" s="6">
        <v>5030.55</v>
      </c>
      <c r="J6" s="6">
        <v>13455.44</v>
      </c>
      <c r="K6" s="6">
        <v>9705.8</v>
      </c>
      <c r="L6" s="9">
        <f>SUM(G6:K6)</f>
        <v>1164593.71</v>
      </c>
    </row>
    <row r="7" customFormat="1" spans="3:12">
      <c r="C7" s="4" t="s">
        <v>51</v>
      </c>
      <c r="D7" s="4"/>
      <c r="E7" s="4"/>
      <c r="F7" s="4"/>
      <c r="G7" s="5"/>
      <c r="H7" s="5"/>
      <c r="I7" s="5"/>
      <c r="J7" s="5"/>
      <c r="K7" s="5"/>
      <c r="L7" s="9">
        <f>SUM(G7:K7)</f>
        <v>0</v>
      </c>
    </row>
    <row r="8" customFormat="1" spans="3:12">
      <c r="C8" s="5">
        <v>1.11</v>
      </c>
      <c r="D8" s="5"/>
      <c r="E8" s="5" t="s">
        <v>241</v>
      </c>
      <c r="F8" t="s">
        <v>284</v>
      </c>
      <c r="G8" s="5">
        <v>4500</v>
      </c>
      <c r="I8" s="5"/>
      <c r="J8" s="5"/>
      <c r="K8" s="5"/>
      <c r="L8" s="9"/>
    </row>
    <row r="9" customFormat="1" spans="3:12">
      <c r="C9" s="5">
        <v>1.11</v>
      </c>
      <c r="D9" s="5" t="s">
        <v>239</v>
      </c>
      <c r="E9" s="5" t="s">
        <v>236</v>
      </c>
      <c r="F9" t="s">
        <v>237</v>
      </c>
      <c r="G9" s="5">
        <v>88971.08</v>
      </c>
      <c r="H9" s="5"/>
      <c r="I9" s="5"/>
      <c r="J9" s="5"/>
      <c r="K9" s="5"/>
      <c r="L9" s="9"/>
    </row>
    <row r="10" customFormat="1" spans="3:12">
      <c r="C10" s="5">
        <v>1.11</v>
      </c>
      <c r="D10" s="5"/>
      <c r="E10" s="5" t="s">
        <v>285</v>
      </c>
      <c r="F10" s="5"/>
      <c r="G10" s="5">
        <v>835398.44</v>
      </c>
      <c r="H10" s="5"/>
      <c r="J10" s="5"/>
      <c r="K10" s="5"/>
      <c r="L10" s="9"/>
    </row>
    <row r="11" customFormat="1" spans="3:12">
      <c r="C11" s="5">
        <v>1.12</v>
      </c>
      <c r="D11" s="5"/>
      <c r="E11" s="5" t="s">
        <v>286</v>
      </c>
      <c r="F11" s="5" t="s">
        <v>287</v>
      </c>
      <c r="G11" s="5">
        <v>2010000</v>
      </c>
      <c r="H11" s="5"/>
      <c r="I11" s="5"/>
      <c r="J11" s="5"/>
      <c r="K11" s="5"/>
      <c r="L11" s="9"/>
    </row>
    <row r="12" customFormat="1" spans="3:12">
      <c r="C12" s="5">
        <v>1.12</v>
      </c>
      <c r="D12" s="5" t="s">
        <v>288</v>
      </c>
      <c r="E12" s="7" t="s">
        <v>289</v>
      </c>
      <c r="F12" t="s">
        <v>237</v>
      </c>
      <c r="G12" s="5">
        <v>41730.36</v>
      </c>
      <c r="H12" s="5"/>
      <c r="I12" s="5"/>
      <c r="J12" s="5"/>
      <c r="K12" s="5"/>
      <c r="L12" s="9"/>
    </row>
    <row r="13" customFormat="1" spans="3:12">
      <c r="C13" s="5">
        <v>1.13</v>
      </c>
      <c r="D13" s="5"/>
      <c r="E13" s="8" t="s">
        <v>290</v>
      </c>
      <c r="F13" s="5"/>
      <c r="G13" s="5">
        <v>27458.96</v>
      </c>
      <c r="H13" s="5"/>
      <c r="I13" s="5"/>
      <c r="J13" s="5"/>
      <c r="K13" s="5"/>
      <c r="L13" s="9"/>
    </row>
    <row r="14" customFormat="1" spans="3:12">
      <c r="C14" s="5">
        <v>1.15</v>
      </c>
      <c r="D14" s="5" t="s">
        <v>291</v>
      </c>
      <c r="E14" s="5" t="s">
        <v>292</v>
      </c>
      <c r="F14" t="s">
        <v>237</v>
      </c>
      <c r="G14" s="5">
        <v>89820</v>
      </c>
      <c r="H14" s="5"/>
      <c r="I14" s="5"/>
      <c r="J14" s="5"/>
      <c r="K14" s="5"/>
      <c r="L14" s="9"/>
    </row>
    <row r="15" customFormat="1" spans="3:12">
      <c r="C15" s="5">
        <v>1.15</v>
      </c>
      <c r="D15" s="5" t="s">
        <v>293</v>
      </c>
      <c r="E15" s="5" t="s">
        <v>282</v>
      </c>
      <c r="F15" s="5" t="s">
        <v>274</v>
      </c>
      <c r="G15" s="5">
        <v>574240</v>
      </c>
      <c r="H15" s="5"/>
      <c r="I15" s="5"/>
      <c r="J15" s="5"/>
      <c r="K15" s="5"/>
      <c r="L15" s="9"/>
    </row>
    <row r="16" customFormat="1" spans="3:12">
      <c r="C16" s="5">
        <v>1.15</v>
      </c>
      <c r="D16" s="5" t="s">
        <v>294</v>
      </c>
      <c r="E16" s="5" t="s">
        <v>295</v>
      </c>
      <c r="F16" s="9" t="s">
        <v>296</v>
      </c>
      <c r="G16" s="5">
        <v>543200</v>
      </c>
      <c r="H16" s="5"/>
      <c r="I16" s="5"/>
      <c r="J16" s="5"/>
      <c r="K16" s="5"/>
      <c r="L16" s="9"/>
    </row>
    <row r="17" customFormat="1" spans="3:12">
      <c r="C17" s="5">
        <v>1.15</v>
      </c>
      <c r="D17" s="5"/>
      <c r="E17" s="5" t="s">
        <v>241</v>
      </c>
      <c r="F17" t="s">
        <v>297</v>
      </c>
      <c r="G17" s="5">
        <v>15000</v>
      </c>
      <c r="H17" s="5"/>
      <c r="I17" s="5"/>
      <c r="J17" s="5"/>
      <c r="K17" s="5"/>
      <c r="L17" s="9"/>
    </row>
    <row r="18" customFormat="1" spans="3:12">
      <c r="C18" s="5"/>
      <c r="D18" s="5"/>
      <c r="E18" s="2"/>
      <c r="F18" s="5"/>
      <c r="G18" s="5"/>
      <c r="H18" s="5"/>
      <c r="I18" s="5"/>
      <c r="J18" s="5"/>
      <c r="K18" s="5"/>
      <c r="L18" s="9"/>
    </row>
    <row r="19" customFormat="1" spans="3:12">
      <c r="C19" s="5"/>
      <c r="D19" s="5"/>
      <c r="E19" s="5"/>
      <c r="F19" s="5"/>
      <c r="G19" s="5"/>
      <c r="H19" s="5"/>
      <c r="I19" s="5"/>
      <c r="J19" s="5"/>
      <c r="K19" s="5"/>
      <c r="L19" s="9"/>
    </row>
    <row r="20" customFormat="1" spans="3:12">
      <c r="C20" s="10" t="s">
        <v>247</v>
      </c>
      <c r="D20" s="11"/>
      <c r="E20" s="5"/>
      <c r="F20" s="5"/>
      <c r="G20" s="5">
        <f>SUM(G8:G19)</f>
        <v>4230318.84</v>
      </c>
      <c r="H20" s="5"/>
      <c r="I20" s="5"/>
      <c r="J20" s="5"/>
      <c r="K20" s="5"/>
      <c r="L20" s="9"/>
    </row>
    <row r="21" customFormat="1" spans="3:12">
      <c r="C21" s="4" t="s">
        <v>52</v>
      </c>
      <c r="D21" s="4"/>
      <c r="E21" s="4"/>
      <c r="F21" s="4"/>
      <c r="G21" s="5"/>
      <c r="H21" s="5">
        <f>SUM(H8:H20)</f>
        <v>0</v>
      </c>
      <c r="I21" s="5">
        <f>SUM(I8:I20)</f>
        <v>0</v>
      </c>
      <c r="J21" s="5">
        <f>SUM(J8:J20)</f>
        <v>0</v>
      </c>
      <c r="K21" s="5">
        <f>SUM(K8:K20)</f>
        <v>0</v>
      </c>
      <c r="L21" s="9">
        <f>SUM(G21:K21)</f>
        <v>0</v>
      </c>
    </row>
    <row r="22" customFormat="1" spans="3:12">
      <c r="C22" s="4">
        <v>1.11</v>
      </c>
      <c r="D22" s="5" t="s">
        <v>157</v>
      </c>
      <c r="E22" s="12" t="s">
        <v>158</v>
      </c>
      <c r="F22" s="9" t="s">
        <v>298</v>
      </c>
      <c r="G22" s="5">
        <v>147800</v>
      </c>
      <c r="H22" s="5"/>
      <c r="I22" s="5"/>
      <c r="J22" s="5"/>
      <c r="K22" s="5"/>
      <c r="L22" s="9"/>
    </row>
    <row r="23" customFormat="1" spans="3:12">
      <c r="C23" s="4">
        <v>1.12</v>
      </c>
      <c r="D23" s="5" t="s">
        <v>281</v>
      </c>
      <c r="E23" s="5" t="s">
        <v>282</v>
      </c>
      <c r="F23" s="9" t="s">
        <v>299</v>
      </c>
      <c r="G23" s="5">
        <v>532800</v>
      </c>
      <c r="H23" s="5"/>
      <c r="I23" s="5"/>
      <c r="J23" s="5"/>
      <c r="K23" s="5"/>
      <c r="L23" s="9"/>
    </row>
    <row r="24" customFormat="1" spans="3:12">
      <c r="C24" s="4">
        <v>1.12</v>
      </c>
      <c r="D24" s="5" t="s">
        <v>300</v>
      </c>
      <c r="E24" s="5" t="s">
        <v>292</v>
      </c>
      <c r="F24" s="9" t="s">
        <v>301</v>
      </c>
      <c r="G24" s="5">
        <v>95000</v>
      </c>
      <c r="H24" s="5"/>
      <c r="I24" s="5"/>
      <c r="J24" s="5"/>
      <c r="K24" s="5"/>
      <c r="L24" s="9"/>
    </row>
    <row r="25" customFormat="1" spans="3:12">
      <c r="C25" s="4">
        <v>1.13</v>
      </c>
      <c r="D25" s="5" t="s">
        <v>302</v>
      </c>
      <c r="E25" s="5" t="s">
        <v>277</v>
      </c>
      <c r="F25" s="9" t="s">
        <v>303</v>
      </c>
      <c r="G25" s="5">
        <v>33000</v>
      </c>
      <c r="H25" s="5"/>
      <c r="I25" s="5"/>
      <c r="J25" s="5"/>
      <c r="K25" s="5"/>
      <c r="L25" s="9"/>
    </row>
    <row r="26" customFormat="1" spans="3:12">
      <c r="C26" s="4">
        <v>1.13</v>
      </c>
      <c r="D26" s="5"/>
      <c r="E26" s="5" t="s">
        <v>277</v>
      </c>
      <c r="F26" s="9" t="s">
        <v>243</v>
      </c>
      <c r="G26" s="5">
        <v>3412</v>
      </c>
      <c r="H26" s="5"/>
      <c r="I26" s="5"/>
      <c r="J26" s="5"/>
      <c r="K26" s="5"/>
      <c r="L26" s="9"/>
    </row>
    <row r="27" customFormat="1" spans="3:12">
      <c r="C27" s="4">
        <v>1.13</v>
      </c>
      <c r="D27" s="5"/>
      <c r="E27" s="5" t="s">
        <v>277</v>
      </c>
      <c r="F27" s="9" t="s">
        <v>304</v>
      </c>
      <c r="G27" s="5">
        <v>80000</v>
      </c>
      <c r="H27" s="5"/>
      <c r="I27" s="5"/>
      <c r="J27" s="5"/>
      <c r="K27" s="5"/>
      <c r="L27" s="9"/>
    </row>
    <row r="28" customFormat="1" spans="3:12">
      <c r="C28" s="4">
        <v>1.13</v>
      </c>
      <c r="D28" s="5" t="s">
        <v>305</v>
      </c>
      <c r="E28" s="5" t="s">
        <v>295</v>
      </c>
      <c r="F28" s="9" t="s">
        <v>306</v>
      </c>
      <c r="G28" s="5">
        <v>560000</v>
      </c>
      <c r="H28" s="5"/>
      <c r="I28" s="5"/>
      <c r="J28" s="5"/>
      <c r="K28" s="5"/>
      <c r="L28" s="9"/>
    </row>
    <row r="29" customFormat="1" spans="3:12">
      <c r="C29" s="4">
        <v>1.14</v>
      </c>
      <c r="D29" s="5"/>
      <c r="E29" s="5" t="s">
        <v>277</v>
      </c>
      <c r="F29" s="5" t="s">
        <v>242</v>
      </c>
      <c r="G29" s="5">
        <v>10000</v>
      </c>
      <c r="H29" s="5"/>
      <c r="I29" s="5"/>
      <c r="J29" s="5"/>
      <c r="K29" s="5"/>
      <c r="L29" s="9"/>
    </row>
    <row r="30" customFormat="1" spans="3:12">
      <c r="C30" s="4"/>
      <c r="D30" s="5"/>
      <c r="E30" s="5"/>
      <c r="F30" s="9"/>
      <c r="G30" s="5"/>
      <c r="H30" s="5"/>
      <c r="I30" s="5"/>
      <c r="J30" s="5"/>
      <c r="K30" s="5"/>
      <c r="L30" s="9"/>
    </row>
    <row r="31" customFormat="1" spans="3:12">
      <c r="C31" s="4"/>
      <c r="D31" s="5"/>
      <c r="E31" s="5"/>
      <c r="F31" s="9"/>
      <c r="G31" s="5"/>
      <c r="H31" s="5"/>
      <c r="I31" s="5"/>
      <c r="J31" s="5"/>
      <c r="K31" s="5"/>
      <c r="L31" s="9"/>
    </row>
    <row r="32" customFormat="1" spans="3:12">
      <c r="C32" s="13" t="s">
        <v>255</v>
      </c>
      <c r="D32" s="14"/>
      <c r="E32" s="5"/>
      <c r="F32" s="5"/>
      <c r="G32" s="5">
        <f>SUM(G22:G31)</f>
        <v>1462012</v>
      </c>
      <c r="H32" s="5"/>
      <c r="I32" s="5"/>
      <c r="J32" s="5"/>
      <c r="K32" s="5"/>
      <c r="L32" s="9"/>
    </row>
    <row r="33" customFormat="1" spans="3:12">
      <c r="C33" s="4" t="s">
        <v>53</v>
      </c>
      <c r="D33" s="4"/>
      <c r="E33" s="4"/>
      <c r="F33" s="4"/>
      <c r="G33" s="5">
        <v>2000000</v>
      </c>
      <c r="H33" s="5"/>
      <c r="I33" s="5"/>
      <c r="J33" s="5"/>
      <c r="K33" s="5"/>
      <c r="L33" s="9"/>
    </row>
    <row r="34" customFormat="1" spans="3:12">
      <c r="C34" s="15" t="s">
        <v>54</v>
      </c>
      <c r="D34" s="15"/>
      <c r="E34" s="15"/>
      <c r="F34" s="15"/>
      <c r="G34" s="15"/>
      <c r="H34" s="15"/>
      <c r="I34" s="15"/>
      <c r="J34" s="15"/>
      <c r="K34" s="15"/>
      <c r="L34" s="9"/>
    </row>
    <row r="35" customFormat="1" spans="3:12">
      <c r="C35" s="16" t="s">
        <v>101</v>
      </c>
      <c r="D35" s="16"/>
      <c r="E35" s="16"/>
      <c r="F35" s="17" t="s">
        <v>56</v>
      </c>
      <c r="G35" s="18">
        <v>79964067.44</v>
      </c>
      <c r="H35" s="19" t="s">
        <v>197</v>
      </c>
      <c r="I35" s="22">
        <v>1132278.33</v>
      </c>
      <c r="J35" s="16" t="s">
        <v>60</v>
      </c>
      <c r="K35" s="22">
        <v>-2191123.79</v>
      </c>
      <c r="L35" s="22"/>
    </row>
    <row r="36" customFormat="1" spans="3:12">
      <c r="C36" s="16" t="s">
        <v>102</v>
      </c>
      <c r="D36" s="16"/>
      <c r="E36" s="16">
        <v>560000</v>
      </c>
      <c r="F36" s="20"/>
      <c r="G36" s="21"/>
      <c r="H36" s="22" t="s">
        <v>198</v>
      </c>
      <c r="I36" s="22">
        <v>17554214.12</v>
      </c>
      <c r="J36" s="36" t="s">
        <v>307</v>
      </c>
      <c r="K36" s="22">
        <v>2292681.76</v>
      </c>
      <c r="L36" s="22"/>
    </row>
    <row r="37" customFormat="1" spans="3:12">
      <c r="C37" s="16" t="s">
        <v>59</v>
      </c>
      <c r="D37" s="16"/>
      <c r="E37" s="16"/>
      <c r="F37" s="23"/>
      <c r="G37" s="24"/>
      <c r="H37" s="9" t="s">
        <v>199</v>
      </c>
      <c r="I37" s="9">
        <v>61277574.99</v>
      </c>
      <c r="J37" s="36" t="s">
        <v>308</v>
      </c>
      <c r="K37" s="22">
        <v>-45575.46</v>
      </c>
      <c r="L37" s="22"/>
    </row>
    <row r="38" customFormat="1" spans="3:12">
      <c r="C38" s="9"/>
      <c r="D38" s="9"/>
      <c r="E38" s="9"/>
      <c r="F38" s="9"/>
      <c r="G38" s="9"/>
      <c r="H38" s="9"/>
      <c r="I38" s="9"/>
      <c r="J38" s="36" t="s">
        <v>309</v>
      </c>
      <c r="K38" s="9">
        <v>-237428.43</v>
      </c>
      <c r="L38" s="9"/>
    </row>
    <row r="39" customFormat="1" spans="3:12">
      <c r="C39" s="4" t="s">
        <v>63</v>
      </c>
      <c r="D39" s="4"/>
      <c r="E39" s="4"/>
      <c r="F39" s="9" t="s">
        <v>310</v>
      </c>
      <c r="G39" s="9">
        <v>4779588.18</v>
      </c>
      <c r="H39" s="9"/>
      <c r="I39" s="9"/>
      <c r="J39" s="37" t="s">
        <v>311</v>
      </c>
      <c r="K39" s="9">
        <v>-253000</v>
      </c>
      <c r="L39" s="9"/>
    </row>
    <row r="40" customFormat="1" spans="3:12">
      <c r="C40" s="4" t="s">
        <v>64</v>
      </c>
      <c r="D40" s="4"/>
      <c r="E40" s="4"/>
      <c r="F40" s="9" t="s">
        <v>312</v>
      </c>
      <c r="G40" s="25">
        <v>75184479.26</v>
      </c>
      <c r="H40" s="9" t="s">
        <v>313</v>
      </c>
      <c r="I40" s="9">
        <v>4655071.1</v>
      </c>
      <c r="J40" s="37" t="s">
        <v>314</v>
      </c>
      <c r="K40" s="9">
        <v>452830.19</v>
      </c>
      <c r="L40" s="9"/>
    </row>
    <row r="41" customFormat="1" spans="3:12">
      <c r="C41" s="4"/>
      <c r="D41" s="4"/>
      <c r="E41" s="4"/>
      <c r="F41" s="9" t="s">
        <v>315</v>
      </c>
      <c r="G41" s="9">
        <f>SUM(G39:G40)</f>
        <v>79964067.44</v>
      </c>
      <c r="H41" s="9"/>
      <c r="I41" s="9"/>
      <c r="J41" s="9" t="s">
        <v>316</v>
      </c>
      <c r="K41" s="9">
        <f>K35+K36+K37+K38+K39+K40</f>
        <v>18384.2699999997</v>
      </c>
      <c r="L41" s="9"/>
    </row>
    <row r="42" customFormat="1" spans="3:12">
      <c r="C42" s="4"/>
      <c r="D42" s="4"/>
      <c r="E42" s="4"/>
      <c r="F42" s="26" t="s">
        <v>317</v>
      </c>
      <c r="G42" s="26">
        <v>29580911.11</v>
      </c>
      <c r="H42" t="s">
        <v>318</v>
      </c>
      <c r="I42" s="9">
        <v>22744055.99</v>
      </c>
      <c r="J42" s="9"/>
      <c r="K42" s="9"/>
      <c r="L42" s="9"/>
    </row>
    <row r="43" customFormat="1" ht="121.5" spans="3:12">
      <c r="C43" s="4"/>
      <c r="D43" s="4"/>
      <c r="E43" s="4"/>
      <c r="F43" s="26"/>
      <c r="G43" s="26"/>
      <c r="H43" s="27" t="s">
        <v>319</v>
      </c>
      <c r="I43" s="30">
        <v>2367572.73</v>
      </c>
      <c r="J43" s="38" t="s">
        <v>320</v>
      </c>
      <c r="K43" s="30" t="s">
        <v>321</v>
      </c>
      <c r="L43" s="9"/>
    </row>
    <row r="44" customFormat="1" ht="67.5" spans="3:12">
      <c r="C44" s="4"/>
      <c r="D44" s="4"/>
      <c r="E44" s="4"/>
      <c r="F44" s="26"/>
      <c r="G44" s="26"/>
      <c r="H44" t="s">
        <v>322</v>
      </c>
      <c r="I44" s="9">
        <v>975760</v>
      </c>
      <c r="J44" s="38" t="s">
        <v>323</v>
      </c>
      <c r="K44" s="30" t="s">
        <v>321</v>
      </c>
      <c r="L44" s="9"/>
    </row>
    <row r="45" customFormat="1" ht="148.5" spans="3:12">
      <c r="C45" s="4"/>
      <c r="D45" s="4"/>
      <c r="E45" s="4"/>
      <c r="F45" s="26"/>
      <c r="G45" s="26"/>
      <c r="H45" s="27" t="s">
        <v>324</v>
      </c>
      <c r="I45" s="30">
        <v>2577728.59</v>
      </c>
      <c r="J45" s="38" t="s">
        <v>325</v>
      </c>
      <c r="K45" s="30" t="s">
        <v>321</v>
      </c>
      <c r="L45" s="9"/>
    </row>
    <row r="46" customFormat="1" spans="3:12">
      <c r="C46" s="4"/>
      <c r="D46" s="4"/>
      <c r="E46" s="4"/>
      <c r="F46" s="28" t="s">
        <v>326</v>
      </c>
      <c r="G46" s="28">
        <v>26339897.53</v>
      </c>
      <c r="H46" s="9" t="s">
        <v>327</v>
      </c>
      <c r="I46" s="9">
        <v>4000000</v>
      </c>
      <c r="J46" s="9" t="s">
        <v>328</v>
      </c>
      <c r="K46" s="30"/>
      <c r="L46" s="9"/>
    </row>
    <row r="47" customFormat="1" ht="108" spans="3:12">
      <c r="C47" s="4"/>
      <c r="D47" s="4"/>
      <c r="E47" s="4"/>
      <c r="F47" s="29"/>
      <c r="G47" s="29"/>
      <c r="H47" s="30" t="s">
        <v>329</v>
      </c>
      <c r="I47" s="30">
        <v>18085086.71</v>
      </c>
      <c r="J47" s="38" t="s">
        <v>330</v>
      </c>
      <c r="K47" s="30" t="s">
        <v>321</v>
      </c>
      <c r="L47" s="9"/>
    </row>
    <row r="48" customFormat="1" spans="3:12">
      <c r="C48" s="4"/>
      <c r="D48" s="4"/>
      <c r="E48" s="4"/>
      <c r="F48" s="29"/>
      <c r="G48" s="29"/>
      <c r="H48" s="9" t="s">
        <v>331</v>
      </c>
      <c r="I48" s="9">
        <v>191199.42</v>
      </c>
      <c r="J48" s="9" t="s">
        <v>332</v>
      </c>
      <c r="K48" s="9"/>
      <c r="L48" s="9"/>
    </row>
    <row r="49" customFormat="1" ht="81" spans="3:12">
      <c r="C49" s="4"/>
      <c r="D49" s="4"/>
      <c r="E49" s="4"/>
      <c r="F49" s="31"/>
      <c r="G49" s="31"/>
      <c r="H49" s="30" t="s">
        <v>333</v>
      </c>
      <c r="I49" s="30">
        <v>2157057.71</v>
      </c>
      <c r="J49" s="38" t="s">
        <v>334</v>
      </c>
      <c r="K49" s="9" t="s">
        <v>321</v>
      </c>
      <c r="L49" s="9"/>
    </row>
    <row r="50" customFormat="1" spans="3:12">
      <c r="C50" s="4"/>
      <c r="D50" s="4"/>
      <c r="E50" s="4"/>
      <c r="F50" s="9"/>
      <c r="G50" s="9"/>
      <c r="H50" s="9"/>
      <c r="I50" s="9"/>
      <c r="J50" s="9"/>
      <c r="K50" s="9"/>
      <c r="L50" s="9"/>
    </row>
    <row r="51" customFormat="1" spans="3:12">
      <c r="C51" s="4"/>
      <c r="D51" s="4"/>
      <c r="E51" s="4"/>
      <c r="F51" s="9"/>
      <c r="G51" s="9"/>
      <c r="H51" s="9"/>
      <c r="I51" s="9"/>
      <c r="J51" s="9"/>
      <c r="K51" s="9"/>
      <c r="L51" s="9"/>
    </row>
    <row r="52" customFormat="1" spans="3:12">
      <c r="C52" s="15" t="s">
        <v>65</v>
      </c>
      <c r="D52" s="15"/>
      <c r="E52" s="15"/>
      <c r="F52" s="15"/>
      <c r="G52" s="15"/>
      <c r="H52" s="15"/>
      <c r="I52" s="15"/>
      <c r="J52" s="15"/>
      <c r="K52" s="15"/>
      <c r="L52" s="9"/>
    </row>
    <row r="53" customFormat="1" spans="3:12">
      <c r="C53" s="32" t="s">
        <v>66</v>
      </c>
      <c r="D53" s="33"/>
      <c r="E53" s="33"/>
      <c r="F53" s="33"/>
      <c r="G53" s="33"/>
      <c r="H53" s="33"/>
      <c r="I53" s="33"/>
      <c r="J53" s="33"/>
      <c r="K53" s="33"/>
      <c r="L53" s="39"/>
    </row>
    <row r="54" customFormat="1" spans="3:9">
      <c r="C54" s="15" t="s">
        <v>27</v>
      </c>
      <c r="D54" s="15" t="s">
        <v>67</v>
      </c>
      <c r="E54" s="15" t="s">
        <v>68</v>
      </c>
      <c r="F54" s="34" t="s">
        <v>69</v>
      </c>
      <c r="G54" s="34" t="s">
        <v>70</v>
      </c>
      <c r="H54" s="15" t="s">
        <v>71</v>
      </c>
      <c r="I54" s="15" t="s">
        <v>72</v>
      </c>
    </row>
    <row r="55" customFormat="1" spans="3:9">
      <c r="C55" s="15">
        <v>1</v>
      </c>
      <c r="D55" s="15">
        <v>10000</v>
      </c>
      <c r="E55" s="15">
        <v>10000</v>
      </c>
      <c r="F55" s="34" t="s">
        <v>106</v>
      </c>
      <c r="G55" s="34" t="s">
        <v>107</v>
      </c>
      <c r="H55" s="35">
        <v>44162</v>
      </c>
      <c r="I55" s="15"/>
    </row>
    <row r="56" customFormat="1" spans="3:9">
      <c r="C56" s="15">
        <v>2</v>
      </c>
      <c r="D56" s="15">
        <v>15600</v>
      </c>
      <c r="E56" s="15">
        <v>15600</v>
      </c>
      <c r="F56" s="34" t="s">
        <v>108</v>
      </c>
      <c r="G56" s="34" t="s">
        <v>109</v>
      </c>
      <c r="H56" s="35">
        <v>44091</v>
      </c>
      <c r="I56" s="15"/>
    </row>
    <row r="57" customFormat="1" spans="3:9">
      <c r="C57" s="15">
        <v>3</v>
      </c>
      <c r="D57" s="15">
        <v>2000</v>
      </c>
      <c r="E57" s="15">
        <v>2000</v>
      </c>
      <c r="F57" s="34" t="s">
        <v>110</v>
      </c>
      <c r="G57" s="34" t="s">
        <v>114</v>
      </c>
      <c r="H57" s="35">
        <v>44125</v>
      </c>
      <c r="I57" s="15" t="s">
        <v>200</v>
      </c>
    </row>
    <row r="58" customFormat="1" spans="3:9">
      <c r="C58" s="15">
        <v>4</v>
      </c>
      <c r="D58" s="15">
        <v>20000</v>
      </c>
      <c r="E58" s="15">
        <v>20000</v>
      </c>
      <c r="F58" s="34" t="s">
        <v>116</v>
      </c>
      <c r="G58" s="34" t="s">
        <v>117</v>
      </c>
      <c r="H58" s="15" t="s">
        <v>118</v>
      </c>
      <c r="I58" s="15" t="s">
        <v>119</v>
      </c>
    </row>
    <row r="59" customFormat="1" spans="3:9">
      <c r="C59" s="15">
        <v>5</v>
      </c>
      <c r="D59" s="15">
        <v>24000</v>
      </c>
      <c r="E59" s="15">
        <v>24000</v>
      </c>
      <c r="F59" s="34" t="s">
        <v>116</v>
      </c>
      <c r="G59" s="34" t="s">
        <v>120</v>
      </c>
      <c r="H59" s="35">
        <v>43947</v>
      </c>
      <c r="I59" s="15"/>
    </row>
    <row r="60" customFormat="1" spans="3:9">
      <c r="C60" s="15"/>
      <c r="D60" s="15"/>
      <c r="E60" s="15"/>
      <c r="F60" s="34"/>
      <c r="G60" s="34"/>
      <c r="H60" s="15"/>
      <c r="I60" s="15"/>
    </row>
    <row r="61" customFormat="1" spans="3:12">
      <c r="C61" s="15"/>
      <c r="D61" s="15"/>
      <c r="E61" s="15"/>
      <c r="F61" s="15"/>
      <c r="G61" s="15"/>
      <c r="H61" s="15"/>
      <c r="I61" s="15"/>
      <c r="J61" s="15"/>
      <c r="K61" s="15"/>
      <c r="L61" s="9"/>
    </row>
    <row r="62" customFormat="1" spans="3:12">
      <c r="C62" s="15" t="s">
        <v>15</v>
      </c>
      <c r="D62" s="15">
        <f>SUM(D55:D61)</f>
        <v>71600</v>
      </c>
      <c r="E62" s="15">
        <f>SUM(E55:E61)</f>
        <v>71600</v>
      </c>
      <c r="F62" s="15"/>
      <c r="G62" s="15"/>
      <c r="H62" s="15"/>
      <c r="I62" s="15"/>
      <c r="J62" s="15"/>
      <c r="K62" s="15"/>
      <c r="L62" s="9"/>
    </row>
    <row r="63" customFormat="1" spans="3:12">
      <c r="C63" s="32" t="s">
        <v>73</v>
      </c>
      <c r="D63" s="33"/>
      <c r="E63" s="33"/>
      <c r="F63" s="33"/>
      <c r="G63" s="33"/>
      <c r="H63" s="33"/>
      <c r="I63" s="33"/>
      <c r="J63" s="33"/>
      <c r="K63" s="33"/>
      <c r="L63" s="39"/>
    </row>
    <row r="64" customFormat="1" spans="3:11">
      <c r="C64" s="9" t="s">
        <v>27</v>
      </c>
      <c r="D64" s="3" t="s">
        <v>74</v>
      </c>
      <c r="E64" s="3" t="s">
        <v>28</v>
      </c>
      <c r="F64" s="3" t="s">
        <v>75</v>
      </c>
      <c r="G64" s="3" t="s">
        <v>76</v>
      </c>
      <c r="H64" s="3" t="s">
        <v>77</v>
      </c>
      <c r="I64" s="3" t="s">
        <v>38</v>
      </c>
      <c r="J64" s="3" t="s">
        <v>78</v>
      </c>
      <c r="K64" s="9" t="s">
        <v>256</v>
      </c>
    </row>
    <row r="65" customFormat="1" spans="3:11">
      <c r="C65" s="9">
        <v>1</v>
      </c>
      <c r="D65" s="6" t="s">
        <v>123</v>
      </c>
      <c r="E65" s="12" t="s">
        <v>124</v>
      </c>
      <c r="F65" s="6">
        <v>5</v>
      </c>
      <c r="G65" s="40">
        <v>43850</v>
      </c>
      <c r="H65" s="6">
        <v>60000</v>
      </c>
      <c r="I65" s="6" t="s">
        <v>125</v>
      </c>
      <c r="J65" s="6" t="s">
        <v>126</v>
      </c>
      <c r="K65" s="9"/>
    </row>
    <row r="66" customFormat="1" spans="3:11">
      <c r="C66" s="9">
        <v>2</v>
      </c>
      <c r="D66" s="6" t="s">
        <v>127</v>
      </c>
      <c r="E66" s="12" t="s">
        <v>128</v>
      </c>
      <c r="F66" s="6">
        <v>4</v>
      </c>
      <c r="G66" s="40">
        <v>43955</v>
      </c>
      <c r="H66" s="6">
        <v>40500</v>
      </c>
      <c r="I66" s="6" t="s">
        <v>129</v>
      </c>
      <c r="J66" s="6" t="s">
        <v>126</v>
      </c>
      <c r="K66" s="9"/>
    </row>
    <row r="67" customFormat="1" spans="3:11">
      <c r="C67" s="9">
        <v>3</v>
      </c>
      <c r="D67" s="6" t="s">
        <v>127</v>
      </c>
      <c r="E67" s="12" t="s">
        <v>128</v>
      </c>
      <c r="F67" s="6">
        <v>5</v>
      </c>
      <c r="G67" s="40">
        <v>44139</v>
      </c>
      <c r="H67" s="6">
        <v>40500</v>
      </c>
      <c r="I67" s="6" t="s">
        <v>129</v>
      </c>
      <c r="J67" s="6" t="s">
        <v>126</v>
      </c>
      <c r="K67" s="9"/>
    </row>
    <row r="68" customFormat="1" spans="3:11">
      <c r="C68" s="9">
        <v>4</v>
      </c>
      <c r="D68" s="6" t="s">
        <v>130</v>
      </c>
      <c r="E68" s="12" t="s">
        <v>131</v>
      </c>
      <c r="F68" s="6">
        <v>3</v>
      </c>
      <c r="G68" s="40">
        <v>44098</v>
      </c>
      <c r="H68" s="6">
        <v>108000</v>
      </c>
      <c r="I68" s="6" t="s">
        <v>125</v>
      </c>
      <c r="J68" s="6" t="s">
        <v>132</v>
      </c>
      <c r="K68" s="9"/>
    </row>
    <row r="69" customFormat="1" spans="3:11">
      <c r="C69" s="9">
        <v>5</v>
      </c>
      <c r="D69" s="6" t="s">
        <v>133</v>
      </c>
      <c r="E69" s="12" t="s">
        <v>134</v>
      </c>
      <c r="F69" s="6">
        <v>4</v>
      </c>
      <c r="G69" s="40">
        <v>44196</v>
      </c>
      <c r="H69" s="6">
        <v>40000</v>
      </c>
      <c r="I69" s="6" t="s">
        <v>135</v>
      </c>
      <c r="J69" s="6" t="s">
        <v>136</v>
      </c>
      <c r="K69" s="9"/>
    </row>
    <row r="70" customFormat="1" spans="3:11">
      <c r="C70" s="9">
        <v>6</v>
      </c>
      <c r="D70" s="6" t="s">
        <v>137</v>
      </c>
      <c r="E70" s="12" t="s">
        <v>138</v>
      </c>
      <c r="F70" s="6">
        <v>1</v>
      </c>
      <c r="G70" s="40">
        <v>44175</v>
      </c>
      <c r="H70" s="6">
        <v>90000</v>
      </c>
      <c r="I70" s="6" t="s">
        <v>135</v>
      </c>
      <c r="J70" s="6" t="s">
        <v>139</v>
      </c>
      <c r="K70" s="6" t="s">
        <v>140</v>
      </c>
    </row>
    <row r="71" customFormat="1" spans="3:11">
      <c r="C71" s="9">
        <v>7</v>
      </c>
      <c r="D71" s="6" t="s">
        <v>137</v>
      </c>
      <c r="E71" s="12" t="s">
        <v>138</v>
      </c>
      <c r="F71" s="6">
        <v>2</v>
      </c>
      <c r="G71" s="40">
        <v>44175</v>
      </c>
      <c r="H71" s="6">
        <v>10000</v>
      </c>
      <c r="I71" s="6" t="s">
        <v>135</v>
      </c>
      <c r="J71" s="6" t="s">
        <v>126</v>
      </c>
      <c r="K71" s="9"/>
    </row>
    <row r="72" customFormat="1" spans="3:11">
      <c r="C72" s="9">
        <v>8</v>
      </c>
      <c r="D72" s="6" t="s">
        <v>141</v>
      </c>
      <c r="E72" s="8" t="s">
        <v>142</v>
      </c>
      <c r="F72" s="6">
        <v>3</v>
      </c>
      <c r="G72" s="40">
        <v>43861</v>
      </c>
      <c r="H72" s="6">
        <v>30000</v>
      </c>
      <c r="I72" s="6" t="s">
        <v>135</v>
      </c>
      <c r="J72" s="6" t="s">
        <v>143</v>
      </c>
      <c r="K72" s="9"/>
    </row>
    <row r="73" customFormat="1" spans="3:11">
      <c r="C73" s="9">
        <v>9</v>
      </c>
      <c r="D73" s="6" t="s">
        <v>144</v>
      </c>
      <c r="E73" s="8" t="s">
        <v>145</v>
      </c>
      <c r="F73" s="6">
        <v>3</v>
      </c>
      <c r="G73" s="40">
        <v>43830</v>
      </c>
      <c r="H73" s="6">
        <v>81000</v>
      </c>
      <c r="I73" s="6" t="s">
        <v>146</v>
      </c>
      <c r="J73" s="6" t="s">
        <v>126</v>
      </c>
      <c r="K73" s="9"/>
    </row>
    <row r="74" customFormat="1" spans="3:11">
      <c r="C74" s="9">
        <v>10</v>
      </c>
      <c r="D74" s="6" t="s">
        <v>147</v>
      </c>
      <c r="E74" s="12" t="s">
        <v>148</v>
      </c>
      <c r="F74" s="6">
        <v>4</v>
      </c>
      <c r="G74" s="40">
        <v>44392</v>
      </c>
      <c r="H74" s="6">
        <v>37884.4</v>
      </c>
      <c r="I74" s="6" t="s">
        <v>107</v>
      </c>
      <c r="J74" s="6" t="s">
        <v>149</v>
      </c>
      <c r="K74" s="9"/>
    </row>
    <row r="75" customFormat="1" spans="3:11">
      <c r="C75" s="9">
        <v>11</v>
      </c>
      <c r="D75" s="6" t="s">
        <v>153</v>
      </c>
      <c r="E75" s="12" t="s">
        <v>154</v>
      </c>
      <c r="F75" s="6">
        <v>2</v>
      </c>
      <c r="G75" s="40">
        <v>43952</v>
      </c>
      <c r="H75" s="6">
        <v>1891191</v>
      </c>
      <c r="I75" s="6" t="s">
        <v>129</v>
      </c>
      <c r="J75" s="6" t="s">
        <v>126</v>
      </c>
      <c r="K75" s="9"/>
    </row>
    <row r="76" customFormat="1" spans="3:11">
      <c r="C76" s="9">
        <v>12</v>
      </c>
      <c r="D76" s="6" t="s">
        <v>153</v>
      </c>
      <c r="E76" s="12" t="s">
        <v>154</v>
      </c>
      <c r="F76" s="6">
        <v>3</v>
      </c>
      <c r="G76" s="40">
        <v>44227</v>
      </c>
      <c r="H76" s="6">
        <v>145476</v>
      </c>
      <c r="I76" s="6" t="s">
        <v>129</v>
      </c>
      <c r="J76" s="6" t="s">
        <v>126</v>
      </c>
      <c r="K76" s="9"/>
    </row>
    <row r="77" customFormat="1" spans="3:11">
      <c r="C77" s="9">
        <v>13</v>
      </c>
      <c r="D77" s="6" t="s">
        <v>155</v>
      </c>
      <c r="E77" s="12" t="s">
        <v>156</v>
      </c>
      <c r="F77" s="6">
        <v>2</v>
      </c>
      <c r="G77" s="40">
        <v>43952</v>
      </c>
      <c r="H77" s="6">
        <v>1171894.5</v>
      </c>
      <c r="I77" s="6" t="s">
        <v>129</v>
      </c>
      <c r="J77" s="6" t="s">
        <v>126</v>
      </c>
      <c r="K77" s="9"/>
    </row>
    <row r="78" customFormat="1" spans="3:11">
      <c r="C78" s="9">
        <v>15</v>
      </c>
      <c r="D78" s="6" t="s">
        <v>162</v>
      </c>
      <c r="E78" s="8" t="s">
        <v>163</v>
      </c>
      <c r="F78" s="6">
        <v>3</v>
      </c>
      <c r="G78" s="40">
        <v>43951</v>
      </c>
      <c r="H78" s="6">
        <v>73500</v>
      </c>
      <c r="I78" s="6" t="s">
        <v>107</v>
      </c>
      <c r="J78" s="6" t="s">
        <v>126</v>
      </c>
      <c r="K78" s="9"/>
    </row>
    <row r="79" customFormat="1" ht="14.25" spans="3:11">
      <c r="C79" s="9">
        <v>16</v>
      </c>
      <c r="D79" s="6" t="s">
        <v>164</v>
      </c>
      <c r="E79" s="8" t="s">
        <v>165</v>
      </c>
      <c r="F79" s="6">
        <v>1</v>
      </c>
      <c r="G79" s="40">
        <v>44075</v>
      </c>
      <c r="H79" s="41">
        <v>1730980</v>
      </c>
      <c r="I79" s="6" t="s">
        <v>129</v>
      </c>
      <c r="J79" s="6" t="s">
        <v>126</v>
      </c>
      <c r="K79" s="9"/>
    </row>
    <row r="80" customFormat="1" ht="14.25" spans="3:11">
      <c r="C80" s="9">
        <v>17</v>
      </c>
      <c r="D80" s="6" t="s">
        <v>164</v>
      </c>
      <c r="E80" s="8" t="s">
        <v>165</v>
      </c>
      <c r="F80" s="6">
        <v>2</v>
      </c>
      <c r="G80" s="40">
        <v>44145</v>
      </c>
      <c r="H80" s="41">
        <v>1557882</v>
      </c>
      <c r="I80" s="6" t="s">
        <v>129</v>
      </c>
      <c r="J80" s="6" t="s">
        <v>126</v>
      </c>
      <c r="K80" s="9"/>
    </row>
    <row r="81" customFormat="1" spans="3:11">
      <c r="C81" s="9">
        <v>18</v>
      </c>
      <c r="D81" s="6" t="s">
        <v>166</v>
      </c>
      <c r="E81" s="12" t="s">
        <v>167</v>
      </c>
      <c r="F81" s="6">
        <v>1</v>
      </c>
      <c r="G81" s="40">
        <v>44012</v>
      </c>
      <c r="H81" s="6">
        <v>125000</v>
      </c>
      <c r="I81" s="6" t="s">
        <v>125</v>
      </c>
      <c r="J81" s="6" t="s">
        <v>168</v>
      </c>
      <c r="K81" s="9"/>
    </row>
    <row r="82" customFormat="1" spans="3:11">
      <c r="C82" s="9">
        <v>19</v>
      </c>
      <c r="D82" s="6" t="s">
        <v>166</v>
      </c>
      <c r="E82" s="12" t="s">
        <v>167</v>
      </c>
      <c r="F82" s="6">
        <v>2</v>
      </c>
      <c r="G82" s="40">
        <v>44089</v>
      </c>
      <c r="H82" s="6">
        <v>125000</v>
      </c>
      <c r="I82" s="6" t="s">
        <v>125</v>
      </c>
      <c r="J82" s="6" t="s">
        <v>126</v>
      </c>
      <c r="K82" s="9"/>
    </row>
    <row r="83" customFormat="1" spans="3:11">
      <c r="C83" s="9">
        <v>20</v>
      </c>
      <c r="D83" s="6" t="s">
        <v>169</v>
      </c>
      <c r="E83" s="8" t="s">
        <v>170</v>
      </c>
      <c r="F83" s="6">
        <v>2</v>
      </c>
      <c r="G83" s="40">
        <v>44068</v>
      </c>
      <c r="H83" s="6">
        <v>30000</v>
      </c>
      <c r="I83" s="6" t="s">
        <v>125</v>
      </c>
      <c r="J83" s="6" t="s">
        <v>126</v>
      </c>
      <c r="K83" s="9"/>
    </row>
    <row r="84" customFormat="1" spans="3:11">
      <c r="C84" s="9">
        <v>21</v>
      </c>
      <c r="D84" s="6" t="s">
        <v>171</v>
      </c>
      <c r="E84" s="8" t="s">
        <v>172</v>
      </c>
      <c r="F84" s="6">
        <v>2</v>
      </c>
      <c r="G84" s="40">
        <v>44068</v>
      </c>
      <c r="H84" s="6">
        <v>30000</v>
      </c>
      <c r="I84" s="6" t="s">
        <v>125</v>
      </c>
      <c r="J84" s="6" t="s">
        <v>126</v>
      </c>
      <c r="K84" s="9"/>
    </row>
    <row r="85" customFormat="1" spans="3:11">
      <c r="C85" s="9">
        <v>22</v>
      </c>
      <c r="D85" s="6" t="s">
        <v>173</v>
      </c>
      <c r="E85" s="8" t="s">
        <v>174</v>
      </c>
      <c r="F85" s="6">
        <v>2</v>
      </c>
      <c r="G85" s="40">
        <v>44076</v>
      </c>
      <c r="H85" s="6">
        <v>30000</v>
      </c>
      <c r="I85" s="6" t="s">
        <v>125</v>
      </c>
      <c r="J85" s="6" t="s">
        <v>126</v>
      </c>
      <c r="K85" s="9"/>
    </row>
    <row r="86" customFormat="1" spans="3:11">
      <c r="C86" s="9">
        <v>23</v>
      </c>
      <c r="D86" s="6" t="s">
        <v>175</v>
      </c>
      <c r="E86" s="12" t="s">
        <v>176</v>
      </c>
      <c r="F86" s="6">
        <v>2</v>
      </c>
      <c r="G86" s="40">
        <v>44104</v>
      </c>
      <c r="H86" s="6">
        <v>88000</v>
      </c>
      <c r="I86" s="6" t="s">
        <v>125</v>
      </c>
      <c r="J86" s="6" t="s">
        <v>126</v>
      </c>
      <c r="K86" s="9"/>
    </row>
    <row r="87" customFormat="1" spans="3:11">
      <c r="C87" s="9">
        <v>24</v>
      </c>
      <c r="D87" s="6" t="s">
        <v>275</v>
      </c>
      <c r="E87" s="12" t="s">
        <v>273</v>
      </c>
      <c r="F87" s="6">
        <v>1</v>
      </c>
      <c r="G87" s="40">
        <v>44159</v>
      </c>
      <c r="H87" s="6">
        <v>213000</v>
      </c>
      <c r="I87" s="6" t="s">
        <v>129</v>
      </c>
      <c r="J87" s="6" t="s">
        <v>280</v>
      </c>
      <c r="K87" s="9"/>
    </row>
    <row r="88" customFormat="1" spans="3:11">
      <c r="C88" s="9">
        <v>25</v>
      </c>
      <c r="D88" s="6" t="s">
        <v>275</v>
      </c>
      <c r="E88" s="12" t="s">
        <v>273</v>
      </c>
      <c r="F88" s="6">
        <v>2</v>
      </c>
      <c r="G88" s="40">
        <v>44159</v>
      </c>
      <c r="H88" s="6">
        <v>514200</v>
      </c>
      <c r="I88" s="6" t="s">
        <v>129</v>
      </c>
      <c r="J88" s="6" t="s">
        <v>280</v>
      </c>
      <c r="K88" s="9"/>
    </row>
    <row r="89" customFormat="1" spans="3:11">
      <c r="C89" s="9">
        <v>26</v>
      </c>
      <c r="D89" s="6" t="s">
        <v>179</v>
      </c>
      <c r="E89" s="8" t="s">
        <v>180</v>
      </c>
      <c r="F89" s="6">
        <v>3</v>
      </c>
      <c r="G89" s="40">
        <v>44190</v>
      </c>
      <c r="H89" s="6">
        <v>104280</v>
      </c>
      <c r="I89" s="6" t="s">
        <v>125</v>
      </c>
      <c r="J89" s="6" t="s">
        <v>126</v>
      </c>
      <c r="K89" s="9"/>
    </row>
    <row r="90" customFormat="1" spans="3:11">
      <c r="C90" s="9">
        <v>27</v>
      </c>
      <c r="D90" s="6" t="s">
        <v>181</v>
      </c>
      <c r="E90" s="12" t="s">
        <v>182</v>
      </c>
      <c r="F90" s="6">
        <v>2</v>
      </c>
      <c r="G90" s="40">
        <v>44134</v>
      </c>
      <c r="H90" s="6">
        <v>231000</v>
      </c>
      <c r="I90" s="6" t="s">
        <v>125</v>
      </c>
      <c r="J90" s="6" t="s">
        <v>201</v>
      </c>
      <c r="K90" s="9"/>
    </row>
    <row r="91" customFormat="1" spans="3:11">
      <c r="C91" s="9">
        <v>28</v>
      </c>
      <c r="D91" s="6" t="s">
        <v>181</v>
      </c>
      <c r="E91" s="12" t="s">
        <v>182</v>
      </c>
      <c r="F91" s="6">
        <v>3</v>
      </c>
      <c r="G91" s="40">
        <v>44180</v>
      </c>
      <c r="H91" s="6">
        <v>115500</v>
      </c>
      <c r="I91" s="6" t="s">
        <v>125</v>
      </c>
      <c r="J91" s="6" t="s">
        <v>201</v>
      </c>
      <c r="K91" s="9"/>
    </row>
    <row r="92" customFormat="1" spans="3:11">
      <c r="C92" s="9">
        <v>29</v>
      </c>
      <c r="D92" s="6" t="s">
        <v>181</v>
      </c>
      <c r="E92" s="12" t="s">
        <v>182</v>
      </c>
      <c r="F92" s="6">
        <v>4</v>
      </c>
      <c r="G92" s="40">
        <v>44362</v>
      </c>
      <c r="H92" s="6">
        <v>38500</v>
      </c>
      <c r="I92" s="6" t="s">
        <v>125</v>
      </c>
      <c r="J92" s="6" t="s">
        <v>201</v>
      </c>
      <c r="K92" s="9"/>
    </row>
    <row r="93" customFormat="1" spans="3:11">
      <c r="C93" s="9">
        <v>30</v>
      </c>
      <c r="D93" s="6" t="s">
        <v>183</v>
      </c>
      <c r="E93" s="6" t="s">
        <v>184</v>
      </c>
      <c r="F93" s="6">
        <v>2</v>
      </c>
      <c r="G93" s="40">
        <v>44165</v>
      </c>
      <c r="H93" s="6">
        <v>146280</v>
      </c>
      <c r="I93" s="6" t="s">
        <v>125</v>
      </c>
      <c r="J93" s="6" t="s">
        <v>126</v>
      </c>
      <c r="K93" s="9"/>
    </row>
    <row r="94" customFormat="1" spans="3:11">
      <c r="C94" s="9">
        <v>31</v>
      </c>
      <c r="D94" s="6" t="s">
        <v>223</v>
      </c>
      <c r="E94" s="6" t="s">
        <v>224</v>
      </c>
      <c r="F94" s="6">
        <v>2</v>
      </c>
      <c r="G94" s="40">
        <v>44226</v>
      </c>
      <c r="H94" s="6">
        <v>35219</v>
      </c>
      <c r="I94" s="6" t="s">
        <v>105</v>
      </c>
      <c r="J94" s="6" t="s">
        <v>126</v>
      </c>
      <c r="K94" s="9"/>
    </row>
    <row r="95" customFormat="1" spans="3:11">
      <c r="C95" s="9">
        <v>32</v>
      </c>
      <c r="D95" s="6" t="s">
        <v>186</v>
      </c>
      <c r="E95" s="6" t="s">
        <v>187</v>
      </c>
      <c r="F95" s="6">
        <v>1</v>
      </c>
      <c r="G95" s="40">
        <v>44134</v>
      </c>
      <c r="H95" s="6">
        <v>195000</v>
      </c>
      <c r="I95" s="6" t="s">
        <v>105</v>
      </c>
      <c r="J95" s="6" t="s">
        <v>188</v>
      </c>
      <c r="K95" s="9"/>
    </row>
    <row r="96" customFormat="1" spans="3:11">
      <c r="C96" s="9">
        <v>33</v>
      </c>
      <c r="D96" s="6" t="s">
        <v>209</v>
      </c>
      <c r="E96" s="6" t="s">
        <v>210</v>
      </c>
      <c r="F96" s="6">
        <v>2</v>
      </c>
      <c r="G96" s="40">
        <v>44195</v>
      </c>
      <c r="H96" s="6">
        <v>381600</v>
      </c>
      <c r="I96" s="6" t="s">
        <v>105</v>
      </c>
      <c r="J96" s="6" t="s">
        <v>211</v>
      </c>
      <c r="K96" s="9"/>
    </row>
    <row r="97" customFormat="1" spans="4:11">
      <c r="D97" s="42"/>
      <c r="E97" s="42"/>
      <c r="F97" s="6"/>
      <c r="G97" s="40"/>
      <c r="H97" s="6"/>
      <c r="I97" s="6"/>
      <c r="J97" s="6"/>
      <c r="K97" s="9"/>
    </row>
    <row r="98" customFormat="1" spans="6:11">
      <c r="F98" s="6"/>
      <c r="G98" s="40" t="s">
        <v>79</v>
      </c>
      <c r="H98" s="6">
        <f>SUM(H65:H97)</f>
        <v>9511386.9</v>
      </c>
      <c r="I98" s="6"/>
      <c r="J98" s="6"/>
      <c r="K98" s="9"/>
    </row>
    <row r="99" customFormat="1" spans="3:11">
      <c r="C99" s="15" t="s">
        <v>80</v>
      </c>
      <c r="D99" s="15"/>
      <c r="E99" s="15"/>
      <c r="F99" s="15"/>
      <c r="G99" s="15"/>
      <c r="H99" s="15"/>
      <c r="I99" s="15"/>
      <c r="J99" s="15"/>
      <c r="K99" s="15"/>
    </row>
    <row r="100" customFormat="1" spans="3:11">
      <c r="C100" s="3" t="s">
        <v>74</v>
      </c>
      <c r="D100" s="3" t="s">
        <v>74</v>
      </c>
      <c r="E100" s="3" t="s">
        <v>28</v>
      </c>
      <c r="F100" s="3" t="s">
        <v>81</v>
      </c>
      <c r="G100" s="3" t="s">
        <v>82</v>
      </c>
      <c r="H100" s="3" t="s">
        <v>83</v>
      </c>
      <c r="I100" s="3" t="s">
        <v>38</v>
      </c>
      <c r="J100" s="3" t="s">
        <v>78</v>
      </c>
      <c r="K100" s="9" t="s">
        <v>256</v>
      </c>
    </row>
    <row r="101" customFormat="1" spans="3:11">
      <c r="C101" s="43"/>
      <c r="D101" s="43"/>
      <c r="E101" s="3"/>
      <c r="F101" s="44"/>
      <c r="G101" s="44"/>
      <c r="H101" s="43"/>
      <c r="I101" s="3"/>
      <c r="J101" s="3"/>
      <c r="K101" s="9"/>
    </row>
    <row r="102" customFormat="1" spans="3:11">
      <c r="C102" s="45"/>
      <c r="D102" s="45"/>
      <c r="E102" s="3"/>
      <c r="F102" s="44"/>
      <c r="G102" s="44"/>
      <c r="H102" s="3"/>
      <c r="I102" s="3"/>
      <c r="J102" s="3"/>
      <c r="K102" s="9"/>
    </row>
    <row r="103" customFormat="1" spans="3:11">
      <c r="C103" s="45"/>
      <c r="D103" s="45"/>
      <c r="E103" s="12"/>
      <c r="F103" s="44"/>
      <c r="G103" s="44"/>
      <c r="H103" s="3"/>
      <c r="I103" s="3"/>
      <c r="J103" s="3"/>
      <c r="K103" s="9"/>
    </row>
    <row r="104" customFormat="1" spans="3:11">
      <c r="C104" s="45"/>
      <c r="D104" s="45"/>
      <c r="E104" s="3"/>
      <c r="F104" s="44"/>
      <c r="G104" s="44"/>
      <c r="H104" s="3"/>
      <c r="I104" s="3"/>
      <c r="J104" s="3"/>
      <c r="K104" s="9"/>
    </row>
    <row r="105" customFormat="1" spans="3:11">
      <c r="C105" s="6"/>
      <c r="D105" s="6"/>
      <c r="E105" s="8"/>
      <c r="F105" s="9"/>
      <c r="G105" s="9"/>
      <c r="H105" s="9"/>
      <c r="I105" s="9"/>
      <c r="J105" s="9"/>
      <c r="K105" s="9"/>
    </row>
    <row r="106" customFormat="1" spans="3:11">
      <c r="C106" s="9"/>
      <c r="D106" s="9"/>
      <c r="E106" s="9"/>
      <c r="F106" s="9"/>
      <c r="G106" s="9"/>
      <c r="H106" s="9"/>
      <c r="I106" s="9"/>
      <c r="J106" s="9"/>
      <c r="K106" s="9"/>
    </row>
    <row r="107" customFormat="1" spans="3:11">
      <c r="C107" s="9"/>
      <c r="D107" s="9"/>
      <c r="E107" s="9"/>
      <c r="F107" s="9"/>
      <c r="G107" s="9" t="s">
        <v>79</v>
      </c>
      <c r="H107" s="9">
        <f>SUM(H101:H106)</f>
        <v>0</v>
      </c>
      <c r="I107" s="9"/>
      <c r="J107" s="9"/>
      <c r="K107" s="9"/>
    </row>
    <row r="108" customFormat="1" spans="3:12">
      <c r="C108" s="46" t="s">
        <v>84</v>
      </c>
      <c r="D108" s="47"/>
      <c r="E108" s="47"/>
      <c r="F108" s="47"/>
      <c r="G108" s="47"/>
      <c r="H108" s="47"/>
      <c r="I108" s="47"/>
      <c r="J108" s="47"/>
      <c r="K108" s="47"/>
      <c r="L108" s="47"/>
    </row>
    <row r="109" customFormat="1" spans="3:11">
      <c r="C109" s="3" t="s">
        <v>74</v>
      </c>
      <c r="D109" s="3" t="s">
        <v>74</v>
      </c>
      <c r="E109" s="3" t="s">
        <v>28</v>
      </c>
      <c r="F109" s="3" t="s">
        <v>81</v>
      </c>
      <c r="G109" s="3" t="s">
        <v>82</v>
      </c>
      <c r="H109" s="3" t="s">
        <v>83</v>
      </c>
      <c r="I109" s="3" t="s">
        <v>38</v>
      </c>
      <c r="J109" s="3" t="s">
        <v>78</v>
      </c>
      <c r="K109" s="9" t="s">
        <v>256</v>
      </c>
    </row>
    <row r="110" customFormat="1" spans="3:11">
      <c r="C110" s="3"/>
      <c r="D110" s="43" t="s">
        <v>272</v>
      </c>
      <c r="E110" s="3" t="s">
        <v>273</v>
      </c>
      <c r="F110" s="44">
        <v>44202</v>
      </c>
      <c r="G110" s="44">
        <v>44202</v>
      </c>
      <c r="H110" s="43">
        <v>121415</v>
      </c>
      <c r="I110" s="3"/>
      <c r="J110" s="3" t="s">
        <v>191</v>
      </c>
      <c r="K110" s="9"/>
    </row>
    <row r="111" customFormat="1" spans="3:11">
      <c r="C111" s="43"/>
      <c r="D111" s="5" t="s">
        <v>293</v>
      </c>
      <c r="E111" s="5" t="s">
        <v>282</v>
      </c>
      <c r="F111" s="44">
        <v>44210</v>
      </c>
      <c r="G111" s="44">
        <v>44210</v>
      </c>
      <c r="H111" s="43">
        <v>574240</v>
      </c>
      <c r="I111" s="3"/>
      <c r="J111" s="3" t="s">
        <v>191</v>
      </c>
      <c r="K111" s="9"/>
    </row>
    <row r="112" customFormat="1" spans="3:11">
      <c r="C112" s="43"/>
      <c r="D112" s="43"/>
      <c r="E112" s="3"/>
      <c r="F112" s="44"/>
      <c r="G112" s="44"/>
      <c r="H112" s="43"/>
      <c r="I112" s="3"/>
      <c r="J112" s="3"/>
      <c r="K112" s="9"/>
    </row>
    <row r="113" customFormat="1" spans="3:11">
      <c r="C113" s="3"/>
      <c r="D113" s="3"/>
      <c r="E113" s="3"/>
      <c r="F113" s="44"/>
      <c r="G113" s="44"/>
      <c r="H113" s="43"/>
      <c r="I113" s="3"/>
      <c r="J113" s="3"/>
      <c r="K113" s="9"/>
    </row>
    <row r="114" customFormat="1" spans="3:11">
      <c r="C114" s="43"/>
      <c r="D114" s="43"/>
      <c r="E114" s="3"/>
      <c r="F114" s="44"/>
      <c r="G114" s="44"/>
      <c r="H114" s="43"/>
      <c r="I114" s="3"/>
      <c r="J114" s="3"/>
      <c r="K114" s="9"/>
    </row>
    <row r="115" customFormat="1" spans="3:11">
      <c r="C115" s="3"/>
      <c r="D115" s="3"/>
      <c r="E115" s="3"/>
      <c r="F115" s="44"/>
      <c r="G115" s="44"/>
      <c r="H115" s="3"/>
      <c r="I115" s="3"/>
      <c r="J115" s="3"/>
      <c r="K115" s="9"/>
    </row>
    <row r="116" customFormat="1" spans="7:12">
      <c r="G116" s="3"/>
      <c r="H116" s="44"/>
      <c r="I116" s="44"/>
      <c r="J116" s="3"/>
      <c r="K116" s="3"/>
      <c r="L116" s="3"/>
    </row>
    <row r="117" customFormat="1" spans="3:12">
      <c r="C117" s="3"/>
      <c r="D117" s="3"/>
      <c r="E117" s="3"/>
      <c r="F117" s="3"/>
      <c r="G117" s="3"/>
      <c r="H117" s="44"/>
      <c r="I117" s="44"/>
      <c r="J117" s="3"/>
      <c r="K117" s="3"/>
      <c r="L117" s="3"/>
    </row>
    <row r="118" customFormat="1" spans="3:12">
      <c r="C118" s="6"/>
      <c r="D118" s="6"/>
      <c r="E118" s="6"/>
      <c r="F118" s="6"/>
      <c r="G118" s="6"/>
      <c r="H118" s="6"/>
      <c r="I118" s="40"/>
      <c r="J118" s="6"/>
      <c r="K118" s="6"/>
      <c r="L118" s="6"/>
    </row>
    <row r="119" customFormat="1" spans="3:12">
      <c r="C119" s="6"/>
      <c r="D119" s="6"/>
      <c r="E119" s="6"/>
      <c r="F119" s="6"/>
      <c r="G119" s="6"/>
      <c r="H119" s="6"/>
      <c r="I119" s="6"/>
      <c r="J119" s="6"/>
      <c r="K119" s="6"/>
      <c r="L119" s="6"/>
    </row>
    <row r="120" customFormat="1" spans="3:12">
      <c r="C120" s="9"/>
      <c r="D120" s="9"/>
      <c r="E120" s="9"/>
      <c r="F120" s="9"/>
      <c r="G120" s="9"/>
      <c r="H120" s="9"/>
      <c r="I120" s="9" t="s">
        <v>79</v>
      </c>
      <c r="J120" s="9">
        <f>SUM(J110:J119)</f>
        <v>0</v>
      </c>
      <c r="K120" s="9"/>
      <c r="L120" s="9"/>
    </row>
    <row r="121" customFormat="1" spans="3:12">
      <c r="C121" s="48" t="s">
        <v>42</v>
      </c>
      <c r="D121" s="48"/>
      <c r="E121" s="48" t="s">
        <v>335</v>
      </c>
      <c r="F121" s="48"/>
      <c r="G121" s="49"/>
      <c r="H121" s="49"/>
      <c r="I121" s="49"/>
      <c r="J121" s="49"/>
      <c r="K121" s="49"/>
      <c r="L121" s="49"/>
    </row>
    <row r="122" customFormat="1" spans="3:12">
      <c r="C122" s="48" t="s">
        <v>43</v>
      </c>
      <c r="D122" s="50"/>
      <c r="E122" s="50"/>
      <c r="F122" s="50"/>
      <c r="G122" s="13"/>
      <c r="H122" s="51"/>
      <c r="I122" s="51"/>
      <c r="J122" s="51"/>
      <c r="K122" s="51"/>
      <c r="L122" s="14"/>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topLeftCell="A19" workbookViewId="0">
      <selection activeCell="K41" sqref="K41"/>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1127640.32</v>
      </c>
      <c r="H6" s="6">
        <v>8761.6</v>
      </c>
      <c r="I6" s="6">
        <v>5030.55</v>
      </c>
      <c r="J6" s="6">
        <v>13455.44</v>
      </c>
      <c r="K6" s="6">
        <v>9705.8</v>
      </c>
      <c r="L6" s="9">
        <f>SUM(G6:K6)</f>
        <v>1164593.71</v>
      </c>
    </row>
    <row r="7" customFormat="1" spans="3:12">
      <c r="C7" s="4" t="s">
        <v>51</v>
      </c>
      <c r="D7" s="4"/>
      <c r="E7" s="4"/>
      <c r="F7" s="4"/>
      <c r="G7" s="5"/>
      <c r="H7" s="5"/>
      <c r="I7" s="5"/>
      <c r="J7" s="5"/>
      <c r="K7" s="5"/>
      <c r="L7" s="9">
        <f>SUM(G7:K7)</f>
        <v>0</v>
      </c>
    </row>
    <row r="8" customFormat="1" spans="3:12">
      <c r="C8" s="5"/>
      <c r="D8" s="5"/>
      <c r="E8" s="5"/>
      <c r="G8" s="5"/>
      <c r="I8" s="5"/>
      <c r="J8" s="5"/>
      <c r="K8" s="5"/>
      <c r="L8" s="9"/>
    </row>
    <row r="9" customFormat="1" spans="3:12">
      <c r="C9" s="5"/>
      <c r="D9" s="5"/>
      <c r="E9" s="5"/>
      <c r="G9" s="5"/>
      <c r="H9" s="5"/>
      <c r="I9" s="5"/>
      <c r="J9" s="5"/>
      <c r="K9" s="5"/>
      <c r="L9" s="9"/>
    </row>
    <row r="10" customFormat="1" spans="3:12">
      <c r="C10" s="5"/>
      <c r="D10" s="5"/>
      <c r="E10" s="5"/>
      <c r="F10" s="5"/>
      <c r="G10" s="5"/>
      <c r="H10" s="5"/>
      <c r="J10" s="5"/>
      <c r="K10" s="5"/>
      <c r="L10" s="9"/>
    </row>
    <row r="11" customFormat="1" spans="3:12">
      <c r="C11" s="5"/>
      <c r="D11" s="5"/>
      <c r="E11" s="5"/>
      <c r="F11" s="5"/>
      <c r="G11" s="5"/>
      <c r="H11" s="5"/>
      <c r="I11" s="5"/>
      <c r="J11" s="5"/>
      <c r="K11" s="5"/>
      <c r="L11" s="9"/>
    </row>
    <row r="12" customFormat="1" spans="3:12">
      <c r="C12" s="5"/>
      <c r="D12" s="5"/>
      <c r="E12" s="7"/>
      <c r="G12" s="5"/>
      <c r="H12" s="5"/>
      <c r="I12" s="5"/>
      <c r="J12" s="5"/>
      <c r="K12" s="5"/>
      <c r="L12" s="9"/>
    </row>
    <row r="13" customFormat="1" spans="3:12">
      <c r="C13" s="5"/>
      <c r="D13" s="5"/>
      <c r="E13" s="8"/>
      <c r="F13" s="5"/>
      <c r="G13" s="5"/>
      <c r="H13" s="5"/>
      <c r="I13" s="5"/>
      <c r="J13" s="5"/>
      <c r="K13" s="5"/>
      <c r="L13" s="9"/>
    </row>
    <row r="14" customFormat="1" spans="3:12">
      <c r="C14" s="5"/>
      <c r="D14" s="5"/>
      <c r="E14" s="5"/>
      <c r="G14" s="5"/>
      <c r="H14" s="5"/>
      <c r="I14" s="5"/>
      <c r="J14" s="5"/>
      <c r="K14" s="5"/>
      <c r="L14" s="9"/>
    </row>
    <row r="15" customFormat="1" spans="3:12">
      <c r="C15" s="5"/>
      <c r="D15" s="5"/>
      <c r="E15" s="5"/>
      <c r="F15" s="5"/>
      <c r="G15" s="5"/>
      <c r="H15" s="5"/>
      <c r="I15" s="5"/>
      <c r="J15" s="5"/>
      <c r="K15" s="5"/>
      <c r="L15" s="9"/>
    </row>
    <row r="16" customFormat="1" spans="3:12">
      <c r="C16" s="5"/>
      <c r="D16" s="5"/>
      <c r="E16" s="5"/>
      <c r="F16" s="9"/>
      <c r="G16" s="5"/>
      <c r="H16" s="5"/>
      <c r="I16" s="5"/>
      <c r="J16" s="5"/>
      <c r="K16" s="5"/>
      <c r="L16" s="9"/>
    </row>
    <row r="17" customFormat="1" spans="3:12">
      <c r="C17" s="5"/>
      <c r="D17" s="5"/>
      <c r="E17" s="5"/>
      <c r="G17" s="5"/>
      <c r="H17" s="5"/>
      <c r="I17" s="5"/>
      <c r="J17" s="5"/>
      <c r="K17" s="5"/>
      <c r="L17" s="9"/>
    </row>
    <row r="18" customFormat="1" spans="3:12">
      <c r="C18" s="5"/>
      <c r="D18" s="5"/>
      <c r="E18" s="2"/>
      <c r="F18" s="5"/>
      <c r="G18" s="5"/>
      <c r="H18" s="5"/>
      <c r="I18" s="5"/>
      <c r="J18" s="5"/>
      <c r="K18" s="5"/>
      <c r="L18" s="9"/>
    </row>
    <row r="19" customFormat="1" spans="3:12">
      <c r="C19" s="5"/>
      <c r="D19" s="5"/>
      <c r="E19" s="5"/>
      <c r="F19" s="5"/>
      <c r="G19" s="5"/>
      <c r="H19" s="5"/>
      <c r="I19" s="5"/>
      <c r="J19" s="5"/>
      <c r="K19" s="5"/>
      <c r="L19" s="9"/>
    </row>
    <row r="20" customFormat="1" spans="3:12">
      <c r="C20" s="10" t="s">
        <v>247</v>
      </c>
      <c r="D20" s="11"/>
      <c r="E20" s="5"/>
      <c r="F20" s="5"/>
      <c r="G20" s="5">
        <f>SUM(G8:G19)</f>
        <v>0</v>
      </c>
      <c r="H20" s="5"/>
      <c r="I20" s="5"/>
      <c r="J20" s="5"/>
      <c r="K20" s="5"/>
      <c r="L20" s="9"/>
    </row>
    <row r="21" customFormat="1" spans="3:12">
      <c r="C21" s="4" t="s">
        <v>52</v>
      </c>
      <c r="D21" s="4"/>
      <c r="E21" s="4"/>
      <c r="F21" s="4"/>
      <c r="G21" s="5"/>
      <c r="H21" s="5">
        <f t="shared" ref="H21:K21" si="0">SUM(H8:H20)</f>
        <v>0</v>
      </c>
      <c r="I21" s="5">
        <f t="shared" si="0"/>
        <v>0</v>
      </c>
      <c r="J21" s="5">
        <f t="shared" si="0"/>
        <v>0</v>
      </c>
      <c r="K21" s="5">
        <f t="shared" si="0"/>
        <v>0</v>
      </c>
      <c r="L21" s="9">
        <f>SUM(G21:K21)</f>
        <v>0</v>
      </c>
    </row>
    <row r="22" customFormat="1" spans="3:12">
      <c r="C22" s="4"/>
      <c r="D22" s="5"/>
      <c r="E22" s="12"/>
      <c r="F22" s="9"/>
      <c r="G22" s="5"/>
      <c r="H22" s="5"/>
      <c r="I22" s="5"/>
      <c r="J22" s="5"/>
      <c r="K22" s="5"/>
      <c r="L22" s="9"/>
    </row>
    <row r="23" customFormat="1" spans="3:12">
      <c r="C23" s="4"/>
      <c r="D23" s="5"/>
      <c r="E23" s="5"/>
      <c r="F23" s="9"/>
      <c r="G23" s="5"/>
      <c r="H23" s="5"/>
      <c r="I23" s="5"/>
      <c r="J23" s="5"/>
      <c r="K23" s="5"/>
      <c r="L23" s="9"/>
    </row>
    <row r="24" customFormat="1" spans="3:12">
      <c r="C24" s="4"/>
      <c r="D24" s="5"/>
      <c r="E24" s="5"/>
      <c r="F24" s="9"/>
      <c r="G24" s="5"/>
      <c r="H24" s="5"/>
      <c r="I24" s="5"/>
      <c r="J24" s="5"/>
      <c r="K24" s="5"/>
      <c r="L24" s="9"/>
    </row>
    <row r="25" customFormat="1" spans="3:12">
      <c r="C25" s="4"/>
      <c r="D25" s="5"/>
      <c r="E25" s="5"/>
      <c r="F25" s="9"/>
      <c r="G25" s="5"/>
      <c r="H25" s="5"/>
      <c r="I25" s="5"/>
      <c r="J25" s="5"/>
      <c r="K25" s="5"/>
      <c r="L25" s="9"/>
    </row>
    <row r="26" customFormat="1" spans="3:12">
      <c r="C26" s="4"/>
      <c r="D26" s="5"/>
      <c r="E26" s="5"/>
      <c r="F26" s="9"/>
      <c r="G26" s="5"/>
      <c r="H26" s="5"/>
      <c r="I26" s="5"/>
      <c r="J26" s="5"/>
      <c r="K26" s="5"/>
      <c r="L26" s="9"/>
    </row>
    <row r="27" customFormat="1" spans="3:12">
      <c r="C27" s="4"/>
      <c r="D27" s="5"/>
      <c r="E27" s="5"/>
      <c r="F27" s="9"/>
      <c r="G27" s="5"/>
      <c r="H27" s="5"/>
      <c r="I27" s="5"/>
      <c r="J27" s="5"/>
      <c r="K27" s="5"/>
      <c r="L27" s="9"/>
    </row>
    <row r="28" customFormat="1" spans="3:12">
      <c r="C28" s="4"/>
      <c r="D28" s="5"/>
      <c r="E28" s="5"/>
      <c r="F28" s="9"/>
      <c r="G28" s="5"/>
      <c r="H28" s="5"/>
      <c r="I28" s="5"/>
      <c r="J28" s="5"/>
      <c r="K28" s="5"/>
      <c r="L28" s="9"/>
    </row>
    <row r="29" customFormat="1" spans="3:12">
      <c r="C29" s="4"/>
      <c r="D29" s="5"/>
      <c r="E29" s="5"/>
      <c r="F29" s="5"/>
      <c r="G29" s="5"/>
      <c r="H29" s="5"/>
      <c r="I29" s="5"/>
      <c r="J29" s="5"/>
      <c r="K29" s="5"/>
      <c r="L29" s="9"/>
    </row>
    <row r="30" customFormat="1" spans="3:12">
      <c r="C30" s="4"/>
      <c r="D30" s="5"/>
      <c r="E30" s="5"/>
      <c r="F30" s="9"/>
      <c r="G30" s="5"/>
      <c r="H30" s="5"/>
      <c r="I30" s="5"/>
      <c r="J30" s="5"/>
      <c r="K30" s="5"/>
      <c r="L30" s="9"/>
    </row>
    <row r="31" customFormat="1" spans="3:12">
      <c r="C31" s="4"/>
      <c r="D31" s="5"/>
      <c r="E31" s="5"/>
      <c r="F31" s="9"/>
      <c r="G31" s="5"/>
      <c r="H31" s="5"/>
      <c r="I31" s="5"/>
      <c r="J31" s="5"/>
      <c r="K31" s="5"/>
      <c r="L31" s="9"/>
    </row>
    <row r="32" customFormat="1" spans="3:12">
      <c r="C32" s="13" t="s">
        <v>255</v>
      </c>
      <c r="D32" s="14"/>
      <c r="E32" s="5"/>
      <c r="F32" s="5"/>
      <c r="G32" s="5">
        <f>SUM(G22:G31)</f>
        <v>0</v>
      </c>
      <c r="H32" s="5"/>
      <c r="I32" s="5"/>
      <c r="J32" s="5"/>
      <c r="K32" s="5"/>
      <c r="L32" s="9"/>
    </row>
    <row r="33" customFormat="1" spans="3:12">
      <c r="C33" s="4" t="s">
        <v>53</v>
      </c>
      <c r="D33" s="4"/>
      <c r="E33" s="4"/>
      <c r="F33" s="4"/>
      <c r="G33" s="5">
        <v>2000000</v>
      </c>
      <c r="H33" s="5"/>
      <c r="I33" s="5"/>
      <c r="J33" s="5"/>
      <c r="K33" s="5"/>
      <c r="L33" s="9"/>
    </row>
    <row r="34" customFormat="1" spans="3:12">
      <c r="C34" s="15" t="s">
        <v>54</v>
      </c>
      <c r="D34" s="15"/>
      <c r="E34" s="15"/>
      <c r="F34" s="15"/>
      <c r="G34" s="15"/>
      <c r="H34" s="15"/>
      <c r="I34" s="15"/>
      <c r="J34" s="15"/>
      <c r="K34" s="15"/>
      <c r="L34" s="9"/>
    </row>
    <row r="35" customFormat="1" spans="3:12">
      <c r="C35" s="16" t="s">
        <v>101</v>
      </c>
      <c r="D35" s="16"/>
      <c r="E35" s="16"/>
      <c r="F35" s="17" t="s">
        <v>56</v>
      </c>
      <c r="G35" s="18">
        <v>79964067.44</v>
      </c>
      <c r="H35" s="19" t="s">
        <v>197</v>
      </c>
      <c r="I35" s="22">
        <v>1132278.33</v>
      </c>
      <c r="J35" s="16" t="s">
        <v>60</v>
      </c>
      <c r="K35" s="22">
        <v>-2191123.79</v>
      </c>
      <c r="L35" s="22"/>
    </row>
    <row r="36" customFormat="1" spans="3:12">
      <c r="C36" s="16" t="s">
        <v>102</v>
      </c>
      <c r="D36" s="16"/>
      <c r="E36" s="16"/>
      <c r="F36" s="20"/>
      <c r="G36" s="21"/>
      <c r="H36" s="22" t="s">
        <v>198</v>
      </c>
      <c r="I36" s="22">
        <v>17554214.12</v>
      </c>
      <c r="J36" s="36" t="s">
        <v>307</v>
      </c>
      <c r="K36" s="22">
        <v>2292681.76</v>
      </c>
      <c r="L36" s="22"/>
    </row>
    <row r="37" customFormat="1" spans="3:12">
      <c r="C37" s="16" t="s">
        <v>59</v>
      </c>
      <c r="D37" s="16"/>
      <c r="E37" s="16"/>
      <c r="F37" s="23"/>
      <c r="G37" s="24"/>
      <c r="H37" s="9" t="s">
        <v>199</v>
      </c>
      <c r="I37" s="9">
        <v>61277574.99</v>
      </c>
      <c r="J37" s="36" t="s">
        <v>308</v>
      </c>
      <c r="K37" s="22">
        <v>-45575.46</v>
      </c>
      <c r="L37" s="22"/>
    </row>
    <row r="38" customFormat="1" spans="3:12">
      <c r="C38" s="9"/>
      <c r="D38" s="9"/>
      <c r="E38" s="9"/>
      <c r="F38" s="9"/>
      <c r="G38" s="9"/>
      <c r="H38" s="9"/>
      <c r="I38" s="9"/>
      <c r="J38" s="36" t="s">
        <v>309</v>
      </c>
      <c r="K38" s="9">
        <v>-237428.43</v>
      </c>
      <c r="L38" s="9"/>
    </row>
    <row r="39" customFormat="1" spans="3:12">
      <c r="C39" s="4" t="s">
        <v>63</v>
      </c>
      <c r="D39" s="4"/>
      <c r="E39" s="4"/>
      <c r="F39" s="9" t="s">
        <v>310</v>
      </c>
      <c r="G39" s="9">
        <v>4779588.18</v>
      </c>
      <c r="H39" s="9"/>
      <c r="I39" s="9"/>
      <c r="J39" s="37" t="s">
        <v>311</v>
      </c>
      <c r="K39" s="9">
        <v>-253000</v>
      </c>
      <c r="L39" s="9"/>
    </row>
    <row r="40" customFormat="1" spans="3:12">
      <c r="C40" s="4" t="s">
        <v>64</v>
      </c>
      <c r="D40" s="4"/>
      <c r="E40" s="4"/>
      <c r="F40" s="9" t="s">
        <v>312</v>
      </c>
      <c r="G40" s="25">
        <v>75184479.26</v>
      </c>
      <c r="H40" s="9" t="s">
        <v>313</v>
      </c>
      <c r="I40" s="9">
        <v>4655071.1</v>
      </c>
      <c r="J40" s="37" t="s">
        <v>314</v>
      </c>
      <c r="K40" s="9">
        <v>452830.19</v>
      </c>
      <c r="L40" s="9"/>
    </row>
    <row r="41" customFormat="1" spans="3:12">
      <c r="C41" s="4"/>
      <c r="D41" s="4"/>
      <c r="E41" s="4"/>
      <c r="F41" s="9" t="s">
        <v>315</v>
      </c>
      <c r="G41" s="9">
        <f>SUM(G39:G40)</f>
        <v>79964067.44</v>
      </c>
      <c r="H41" s="9"/>
      <c r="I41" s="9"/>
      <c r="J41" s="9" t="s">
        <v>316</v>
      </c>
      <c r="K41" s="9">
        <f>K35+K36+K37+K38+K39+K40</f>
        <v>18384.2699999997</v>
      </c>
      <c r="L41" s="9"/>
    </row>
    <row r="42" customFormat="1" spans="3:12">
      <c r="C42" s="4"/>
      <c r="D42" s="4"/>
      <c r="E42" s="4"/>
      <c r="F42" s="26" t="s">
        <v>317</v>
      </c>
      <c r="G42" s="26">
        <v>29580911.11</v>
      </c>
      <c r="H42" t="s">
        <v>318</v>
      </c>
      <c r="I42" s="9">
        <v>22744055.99</v>
      </c>
      <c r="J42" s="9"/>
      <c r="K42" s="9"/>
      <c r="L42" s="9"/>
    </row>
    <row r="43" customFormat="1" ht="121.5" spans="3:12">
      <c r="C43" s="4"/>
      <c r="D43" s="4"/>
      <c r="E43" s="4"/>
      <c r="F43" s="26"/>
      <c r="G43" s="26"/>
      <c r="H43" s="27" t="s">
        <v>319</v>
      </c>
      <c r="I43" s="30">
        <v>2367572.73</v>
      </c>
      <c r="J43" s="38" t="s">
        <v>320</v>
      </c>
      <c r="K43" s="30" t="s">
        <v>321</v>
      </c>
      <c r="L43" s="9"/>
    </row>
    <row r="44" customFormat="1" ht="67.5" spans="3:12">
      <c r="C44" s="4"/>
      <c r="D44" s="4"/>
      <c r="E44" s="4"/>
      <c r="F44" s="26"/>
      <c r="G44" s="26"/>
      <c r="H44" t="s">
        <v>322</v>
      </c>
      <c r="I44" s="9">
        <v>975760</v>
      </c>
      <c r="J44" s="38" t="s">
        <v>323</v>
      </c>
      <c r="K44" s="30" t="s">
        <v>321</v>
      </c>
      <c r="L44" s="9"/>
    </row>
    <row r="45" customFormat="1" ht="148.5" spans="3:12">
      <c r="C45" s="4"/>
      <c r="D45" s="4"/>
      <c r="E45" s="4"/>
      <c r="F45" s="26"/>
      <c r="G45" s="26"/>
      <c r="H45" s="27" t="s">
        <v>324</v>
      </c>
      <c r="I45" s="30">
        <v>2577728.59</v>
      </c>
      <c r="J45" s="38" t="s">
        <v>325</v>
      </c>
      <c r="K45" s="30" t="s">
        <v>321</v>
      </c>
      <c r="L45" s="9"/>
    </row>
    <row r="46" customFormat="1" spans="3:12">
      <c r="C46" s="4"/>
      <c r="D46" s="4"/>
      <c r="E46" s="4"/>
      <c r="F46" s="28" t="s">
        <v>326</v>
      </c>
      <c r="G46" s="28">
        <v>26339897.53</v>
      </c>
      <c r="H46" s="9" t="s">
        <v>327</v>
      </c>
      <c r="I46" s="9">
        <v>4000000</v>
      </c>
      <c r="J46" s="9" t="s">
        <v>328</v>
      </c>
      <c r="K46" s="30"/>
      <c r="L46" s="9"/>
    </row>
    <row r="47" customFormat="1" ht="108" spans="3:12">
      <c r="C47" s="4"/>
      <c r="D47" s="4"/>
      <c r="E47" s="4"/>
      <c r="F47" s="29"/>
      <c r="G47" s="29"/>
      <c r="H47" s="30" t="s">
        <v>329</v>
      </c>
      <c r="I47" s="30">
        <v>18085086.71</v>
      </c>
      <c r="J47" s="38" t="s">
        <v>330</v>
      </c>
      <c r="K47" s="30" t="s">
        <v>321</v>
      </c>
      <c r="L47" s="9"/>
    </row>
    <row r="48" customFormat="1" spans="3:12">
      <c r="C48" s="4"/>
      <c r="D48" s="4"/>
      <c r="E48" s="4"/>
      <c r="F48" s="29"/>
      <c r="G48" s="29"/>
      <c r="H48" s="9" t="s">
        <v>331</v>
      </c>
      <c r="I48" s="9">
        <v>191199.42</v>
      </c>
      <c r="J48" s="9" t="s">
        <v>332</v>
      </c>
      <c r="K48" s="9"/>
      <c r="L48" s="9"/>
    </row>
    <row r="49" customFormat="1" ht="81" spans="3:12">
      <c r="C49" s="4"/>
      <c r="D49" s="4"/>
      <c r="E49" s="4"/>
      <c r="F49" s="31"/>
      <c r="G49" s="31"/>
      <c r="H49" s="30" t="s">
        <v>333</v>
      </c>
      <c r="I49" s="30">
        <v>2157057.71</v>
      </c>
      <c r="J49" s="38" t="s">
        <v>334</v>
      </c>
      <c r="K49" s="9" t="s">
        <v>321</v>
      </c>
      <c r="L49" s="9"/>
    </row>
    <row r="50" customFormat="1" spans="3:12">
      <c r="C50" s="4"/>
      <c r="D50" s="4"/>
      <c r="E50" s="4"/>
      <c r="F50" s="9"/>
      <c r="G50" s="9"/>
      <c r="H50" s="9"/>
      <c r="I50" s="9"/>
      <c r="J50" s="9"/>
      <c r="K50" s="9"/>
      <c r="L50" s="9"/>
    </row>
    <row r="51" customFormat="1" spans="3:12">
      <c r="C51" s="4"/>
      <c r="D51" s="4"/>
      <c r="E51" s="4"/>
      <c r="F51" s="9"/>
      <c r="G51" s="9"/>
      <c r="H51" s="9"/>
      <c r="I51" s="9"/>
      <c r="J51" s="9"/>
      <c r="K51" s="9"/>
      <c r="L51" s="9"/>
    </row>
    <row r="52" customFormat="1" spans="3:12">
      <c r="C52" s="15" t="s">
        <v>65</v>
      </c>
      <c r="D52" s="15"/>
      <c r="E52" s="15"/>
      <c r="F52" s="15"/>
      <c r="G52" s="15"/>
      <c r="H52" s="15"/>
      <c r="I52" s="15"/>
      <c r="J52" s="15"/>
      <c r="K52" s="15"/>
      <c r="L52" s="9"/>
    </row>
    <row r="53" customFormat="1" spans="3:12">
      <c r="C53" s="32" t="s">
        <v>66</v>
      </c>
      <c r="D53" s="33"/>
      <c r="E53" s="33"/>
      <c r="F53" s="33"/>
      <c r="G53" s="33"/>
      <c r="H53" s="33"/>
      <c r="I53" s="33"/>
      <c r="J53" s="33"/>
      <c r="K53" s="33"/>
      <c r="L53" s="39"/>
    </row>
    <row r="54" customFormat="1" spans="3:9">
      <c r="C54" s="15" t="s">
        <v>27</v>
      </c>
      <c r="D54" s="15" t="s">
        <v>67</v>
      </c>
      <c r="E54" s="15" t="s">
        <v>68</v>
      </c>
      <c r="F54" s="34" t="s">
        <v>69</v>
      </c>
      <c r="G54" s="34" t="s">
        <v>70</v>
      </c>
      <c r="H54" s="15" t="s">
        <v>71</v>
      </c>
      <c r="I54" s="15" t="s">
        <v>72</v>
      </c>
    </row>
    <row r="55" customFormat="1" spans="3:9">
      <c r="C55" s="15">
        <v>1</v>
      </c>
      <c r="D55" s="15">
        <v>10000</v>
      </c>
      <c r="E55" s="15">
        <v>10000</v>
      </c>
      <c r="F55" s="34" t="s">
        <v>106</v>
      </c>
      <c r="G55" s="34" t="s">
        <v>107</v>
      </c>
      <c r="H55" s="35">
        <v>44162</v>
      </c>
      <c r="I55" s="15"/>
    </row>
    <row r="56" customFormat="1" spans="3:9">
      <c r="C56" s="15">
        <v>2</v>
      </c>
      <c r="D56" s="15">
        <v>15600</v>
      </c>
      <c r="E56" s="15">
        <v>15600</v>
      </c>
      <c r="F56" s="34" t="s">
        <v>108</v>
      </c>
      <c r="G56" s="34" t="s">
        <v>109</v>
      </c>
      <c r="H56" s="35">
        <v>44091</v>
      </c>
      <c r="I56" s="15"/>
    </row>
    <row r="57" customFormat="1" spans="3:9">
      <c r="C57" s="15">
        <v>3</v>
      </c>
      <c r="D57" s="15">
        <v>2000</v>
      </c>
      <c r="E57" s="15">
        <v>2000</v>
      </c>
      <c r="F57" s="34" t="s">
        <v>110</v>
      </c>
      <c r="G57" s="34" t="s">
        <v>114</v>
      </c>
      <c r="H57" s="35">
        <v>44125</v>
      </c>
      <c r="I57" s="15" t="s">
        <v>200</v>
      </c>
    </row>
    <row r="58" customFormat="1" spans="3:9">
      <c r="C58" s="15">
        <v>4</v>
      </c>
      <c r="D58" s="15">
        <v>20000</v>
      </c>
      <c r="E58" s="15">
        <v>20000</v>
      </c>
      <c r="F58" s="34" t="s">
        <v>116</v>
      </c>
      <c r="G58" s="34" t="s">
        <v>117</v>
      </c>
      <c r="H58" s="15" t="s">
        <v>118</v>
      </c>
      <c r="I58" s="15" t="s">
        <v>119</v>
      </c>
    </row>
    <row r="59" customFormat="1" spans="3:9">
      <c r="C59" s="15">
        <v>5</v>
      </c>
      <c r="D59" s="15">
        <v>24000</v>
      </c>
      <c r="E59" s="15">
        <v>24000</v>
      </c>
      <c r="F59" s="34" t="s">
        <v>116</v>
      </c>
      <c r="G59" s="34" t="s">
        <v>120</v>
      </c>
      <c r="H59" s="35">
        <v>43947</v>
      </c>
      <c r="I59" s="15"/>
    </row>
    <row r="60" customFormat="1" spans="3:9">
      <c r="C60" s="15"/>
      <c r="D60" s="15"/>
      <c r="E60" s="15"/>
      <c r="F60" s="34"/>
      <c r="G60" s="34"/>
      <c r="H60" s="15"/>
      <c r="I60" s="15"/>
    </row>
    <row r="61" customFormat="1" spans="3:12">
      <c r="C61" s="15"/>
      <c r="D61" s="15"/>
      <c r="E61" s="15"/>
      <c r="F61" s="15"/>
      <c r="G61" s="15"/>
      <c r="H61" s="15"/>
      <c r="I61" s="15"/>
      <c r="J61" s="15"/>
      <c r="K61" s="15"/>
      <c r="L61" s="9"/>
    </row>
    <row r="62" customFormat="1" spans="3:12">
      <c r="C62" s="15" t="s">
        <v>15</v>
      </c>
      <c r="D62" s="15">
        <f>SUM(D55:D61)</f>
        <v>71600</v>
      </c>
      <c r="E62" s="15">
        <f>SUM(E55:E61)</f>
        <v>71600</v>
      </c>
      <c r="F62" s="15"/>
      <c r="G62" s="15"/>
      <c r="H62" s="15"/>
      <c r="I62" s="15"/>
      <c r="J62" s="15"/>
      <c r="K62" s="15"/>
      <c r="L62" s="9"/>
    </row>
    <row r="63" customFormat="1" spans="3:12">
      <c r="C63" s="32" t="s">
        <v>73</v>
      </c>
      <c r="D63" s="33"/>
      <c r="E63" s="33"/>
      <c r="F63" s="33"/>
      <c r="G63" s="33"/>
      <c r="H63" s="33"/>
      <c r="I63" s="33"/>
      <c r="J63" s="33"/>
      <c r="K63" s="33"/>
      <c r="L63" s="39"/>
    </row>
    <row r="64" customFormat="1" spans="3:11">
      <c r="C64" s="9" t="s">
        <v>27</v>
      </c>
      <c r="D64" s="3" t="s">
        <v>74</v>
      </c>
      <c r="E64" s="3" t="s">
        <v>28</v>
      </c>
      <c r="F64" s="3" t="s">
        <v>75</v>
      </c>
      <c r="G64" s="3" t="s">
        <v>76</v>
      </c>
      <c r="H64" s="3" t="s">
        <v>77</v>
      </c>
      <c r="I64" s="3" t="s">
        <v>38</v>
      </c>
      <c r="J64" s="3" t="s">
        <v>78</v>
      </c>
      <c r="K64" s="9" t="s">
        <v>256</v>
      </c>
    </row>
    <row r="65" customFormat="1" spans="3:11">
      <c r="C65" s="9">
        <v>1</v>
      </c>
      <c r="D65" s="6" t="s">
        <v>123</v>
      </c>
      <c r="E65" s="12" t="s">
        <v>124</v>
      </c>
      <c r="F65" s="6">
        <v>5</v>
      </c>
      <c r="G65" s="40">
        <v>43850</v>
      </c>
      <c r="H65" s="6">
        <v>60000</v>
      </c>
      <c r="I65" s="6" t="s">
        <v>125</v>
      </c>
      <c r="J65" s="6" t="s">
        <v>126</v>
      </c>
      <c r="K65" s="9"/>
    </row>
    <row r="66" customFormat="1" spans="3:11">
      <c r="C66" s="9">
        <v>2</v>
      </c>
      <c r="D66" s="6" t="s">
        <v>127</v>
      </c>
      <c r="E66" s="12" t="s">
        <v>128</v>
      </c>
      <c r="F66" s="6">
        <v>4</v>
      </c>
      <c r="G66" s="40">
        <v>43955</v>
      </c>
      <c r="H66" s="6">
        <v>40500</v>
      </c>
      <c r="I66" s="6" t="s">
        <v>129</v>
      </c>
      <c r="J66" s="6" t="s">
        <v>126</v>
      </c>
      <c r="K66" s="9"/>
    </row>
    <row r="67" customFormat="1" spans="3:11">
      <c r="C67" s="9">
        <v>3</v>
      </c>
      <c r="D67" s="6" t="s">
        <v>127</v>
      </c>
      <c r="E67" s="12" t="s">
        <v>128</v>
      </c>
      <c r="F67" s="6">
        <v>5</v>
      </c>
      <c r="G67" s="40">
        <v>44139</v>
      </c>
      <c r="H67" s="6">
        <v>40500</v>
      </c>
      <c r="I67" s="6" t="s">
        <v>129</v>
      </c>
      <c r="J67" s="6" t="s">
        <v>126</v>
      </c>
      <c r="K67" s="9"/>
    </row>
    <row r="68" customFormat="1" spans="3:11">
      <c r="C68" s="9">
        <v>4</v>
      </c>
      <c r="D68" s="6" t="s">
        <v>130</v>
      </c>
      <c r="E68" s="12" t="s">
        <v>131</v>
      </c>
      <c r="F68" s="6">
        <v>3</v>
      </c>
      <c r="G68" s="40">
        <v>44098</v>
      </c>
      <c r="H68" s="6">
        <v>108000</v>
      </c>
      <c r="I68" s="6" t="s">
        <v>125</v>
      </c>
      <c r="J68" s="6" t="s">
        <v>132</v>
      </c>
      <c r="K68" s="9"/>
    </row>
    <row r="69" customFormat="1" spans="3:11">
      <c r="C69" s="9">
        <v>5</v>
      </c>
      <c r="D69" s="6" t="s">
        <v>133</v>
      </c>
      <c r="E69" s="12" t="s">
        <v>134</v>
      </c>
      <c r="F69" s="6">
        <v>4</v>
      </c>
      <c r="G69" s="40">
        <v>44196</v>
      </c>
      <c r="H69" s="6">
        <v>40000</v>
      </c>
      <c r="I69" s="6" t="s">
        <v>135</v>
      </c>
      <c r="J69" s="6" t="s">
        <v>136</v>
      </c>
      <c r="K69" s="9"/>
    </row>
    <row r="70" customFormat="1" spans="3:11">
      <c r="C70" s="9">
        <v>6</v>
      </c>
      <c r="D70" s="6" t="s">
        <v>137</v>
      </c>
      <c r="E70" s="12" t="s">
        <v>138</v>
      </c>
      <c r="F70" s="6">
        <v>1</v>
      </c>
      <c r="G70" s="40">
        <v>44175</v>
      </c>
      <c r="H70" s="6">
        <v>90000</v>
      </c>
      <c r="I70" s="6" t="s">
        <v>135</v>
      </c>
      <c r="J70" s="6" t="s">
        <v>139</v>
      </c>
      <c r="K70" s="6" t="s">
        <v>140</v>
      </c>
    </row>
    <row r="71" customFormat="1" spans="3:11">
      <c r="C71" s="9">
        <v>7</v>
      </c>
      <c r="D71" s="6" t="s">
        <v>137</v>
      </c>
      <c r="E71" s="12" t="s">
        <v>138</v>
      </c>
      <c r="F71" s="6">
        <v>2</v>
      </c>
      <c r="G71" s="40">
        <v>44175</v>
      </c>
      <c r="H71" s="6">
        <v>10000</v>
      </c>
      <c r="I71" s="6" t="s">
        <v>135</v>
      </c>
      <c r="J71" s="6" t="s">
        <v>126</v>
      </c>
      <c r="K71" s="9"/>
    </row>
    <row r="72" customFormat="1" spans="3:11">
      <c r="C72" s="9">
        <v>8</v>
      </c>
      <c r="D72" s="6" t="s">
        <v>141</v>
      </c>
      <c r="E72" s="8" t="s">
        <v>142</v>
      </c>
      <c r="F72" s="6">
        <v>3</v>
      </c>
      <c r="G72" s="40">
        <v>43861</v>
      </c>
      <c r="H72" s="6">
        <v>30000</v>
      </c>
      <c r="I72" s="6" t="s">
        <v>135</v>
      </c>
      <c r="J72" s="6" t="s">
        <v>143</v>
      </c>
      <c r="K72" s="9"/>
    </row>
    <row r="73" customFormat="1" spans="3:11">
      <c r="C73" s="9">
        <v>9</v>
      </c>
      <c r="D73" s="6" t="s">
        <v>144</v>
      </c>
      <c r="E73" s="8" t="s">
        <v>145</v>
      </c>
      <c r="F73" s="6">
        <v>3</v>
      </c>
      <c r="G73" s="40">
        <v>43830</v>
      </c>
      <c r="H73" s="6">
        <v>81000</v>
      </c>
      <c r="I73" s="6" t="s">
        <v>146</v>
      </c>
      <c r="J73" s="6" t="s">
        <v>126</v>
      </c>
      <c r="K73" s="9"/>
    </row>
    <row r="74" customFormat="1" spans="3:11">
      <c r="C74" s="9">
        <v>10</v>
      </c>
      <c r="D74" s="6" t="s">
        <v>147</v>
      </c>
      <c r="E74" s="12" t="s">
        <v>148</v>
      </c>
      <c r="F74" s="6">
        <v>4</v>
      </c>
      <c r="G74" s="40">
        <v>44392</v>
      </c>
      <c r="H74" s="6">
        <v>37884.4</v>
      </c>
      <c r="I74" s="6" t="s">
        <v>107</v>
      </c>
      <c r="J74" s="6" t="s">
        <v>149</v>
      </c>
      <c r="K74" s="9"/>
    </row>
    <row r="75" customFormat="1" spans="3:11">
      <c r="C75" s="9">
        <v>11</v>
      </c>
      <c r="D75" s="6" t="s">
        <v>153</v>
      </c>
      <c r="E75" s="12" t="s">
        <v>154</v>
      </c>
      <c r="F75" s="6">
        <v>2</v>
      </c>
      <c r="G75" s="40">
        <v>43952</v>
      </c>
      <c r="H75" s="6">
        <v>1891191</v>
      </c>
      <c r="I75" s="6" t="s">
        <v>129</v>
      </c>
      <c r="J75" s="6" t="s">
        <v>126</v>
      </c>
      <c r="K75" s="9"/>
    </row>
    <row r="76" customFormat="1" spans="3:11">
      <c r="C76" s="9">
        <v>12</v>
      </c>
      <c r="D76" s="6" t="s">
        <v>153</v>
      </c>
      <c r="E76" s="12" t="s">
        <v>154</v>
      </c>
      <c r="F76" s="6">
        <v>3</v>
      </c>
      <c r="G76" s="40">
        <v>44227</v>
      </c>
      <c r="H76" s="6">
        <v>145476</v>
      </c>
      <c r="I76" s="6" t="s">
        <v>129</v>
      </c>
      <c r="J76" s="6" t="s">
        <v>126</v>
      </c>
      <c r="K76" s="9"/>
    </row>
    <row r="77" customFormat="1" spans="3:11">
      <c r="C77" s="9">
        <v>13</v>
      </c>
      <c r="D77" s="6" t="s">
        <v>155</v>
      </c>
      <c r="E77" s="12" t="s">
        <v>156</v>
      </c>
      <c r="F77" s="6">
        <v>2</v>
      </c>
      <c r="G77" s="40">
        <v>43952</v>
      </c>
      <c r="H77" s="6">
        <v>1171894.5</v>
      </c>
      <c r="I77" s="6" t="s">
        <v>129</v>
      </c>
      <c r="J77" s="6" t="s">
        <v>126</v>
      </c>
      <c r="K77" s="9"/>
    </row>
    <row r="78" customFormat="1" spans="3:11">
      <c r="C78" s="9">
        <v>15</v>
      </c>
      <c r="D78" s="6" t="s">
        <v>162</v>
      </c>
      <c r="E78" s="8" t="s">
        <v>163</v>
      </c>
      <c r="F78" s="6">
        <v>3</v>
      </c>
      <c r="G78" s="40">
        <v>43951</v>
      </c>
      <c r="H78" s="6">
        <v>73500</v>
      </c>
      <c r="I78" s="6" t="s">
        <v>107</v>
      </c>
      <c r="J78" s="6" t="s">
        <v>126</v>
      </c>
      <c r="K78" s="9"/>
    </row>
    <row r="79" customFormat="1" ht="14.25" spans="3:11">
      <c r="C79" s="9">
        <v>16</v>
      </c>
      <c r="D79" s="6" t="s">
        <v>164</v>
      </c>
      <c r="E79" s="8" t="s">
        <v>165</v>
      </c>
      <c r="F79" s="6">
        <v>1</v>
      </c>
      <c r="G79" s="40">
        <v>44075</v>
      </c>
      <c r="H79" s="41">
        <v>1730980</v>
      </c>
      <c r="I79" s="6" t="s">
        <v>129</v>
      </c>
      <c r="J79" s="6" t="s">
        <v>126</v>
      </c>
      <c r="K79" s="9"/>
    </row>
    <row r="80" customFormat="1" ht="14.25" spans="3:11">
      <c r="C80" s="9">
        <v>17</v>
      </c>
      <c r="D80" s="6" t="s">
        <v>164</v>
      </c>
      <c r="E80" s="8" t="s">
        <v>165</v>
      </c>
      <c r="F80" s="6">
        <v>2</v>
      </c>
      <c r="G80" s="40">
        <v>44145</v>
      </c>
      <c r="H80" s="41">
        <v>1557882</v>
      </c>
      <c r="I80" s="6" t="s">
        <v>129</v>
      </c>
      <c r="J80" s="6" t="s">
        <v>126</v>
      </c>
      <c r="K80" s="9"/>
    </row>
    <row r="81" customFormat="1" spans="3:11">
      <c r="C81" s="9">
        <v>18</v>
      </c>
      <c r="D81" s="6" t="s">
        <v>166</v>
      </c>
      <c r="E81" s="12" t="s">
        <v>167</v>
      </c>
      <c r="F81" s="6">
        <v>1</v>
      </c>
      <c r="G81" s="40">
        <v>44012</v>
      </c>
      <c r="H81" s="6">
        <v>125000</v>
      </c>
      <c r="I81" s="6" t="s">
        <v>125</v>
      </c>
      <c r="J81" s="6" t="s">
        <v>168</v>
      </c>
      <c r="K81" s="9"/>
    </row>
    <row r="82" customFormat="1" spans="3:11">
      <c r="C82" s="9">
        <v>19</v>
      </c>
      <c r="D82" s="6" t="s">
        <v>166</v>
      </c>
      <c r="E82" s="12" t="s">
        <v>167</v>
      </c>
      <c r="F82" s="6">
        <v>2</v>
      </c>
      <c r="G82" s="40">
        <v>44089</v>
      </c>
      <c r="H82" s="6">
        <v>125000</v>
      </c>
      <c r="I82" s="6" t="s">
        <v>125</v>
      </c>
      <c r="J82" s="6" t="s">
        <v>126</v>
      </c>
      <c r="K82" s="9"/>
    </row>
    <row r="83" customFormat="1" spans="3:11">
      <c r="C83" s="9">
        <v>20</v>
      </c>
      <c r="D83" s="6" t="s">
        <v>169</v>
      </c>
      <c r="E83" s="8" t="s">
        <v>170</v>
      </c>
      <c r="F83" s="6">
        <v>2</v>
      </c>
      <c r="G83" s="40">
        <v>44068</v>
      </c>
      <c r="H83" s="6">
        <v>30000</v>
      </c>
      <c r="I83" s="6" t="s">
        <v>125</v>
      </c>
      <c r="J83" s="6" t="s">
        <v>126</v>
      </c>
      <c r="K83" s="9"/>
    </row>
    <row r="84" customFormat="1" spans="3:11">
      <c r="C84" s="9">
        <v>21</v>
      </c>
      <c r="D84" s="6" t="s">
        <v>171</v>
      </c>
      <c r="E84" s="8" t="s">
        <v>172</v>
      </c>
      <c r="F84" s="6">
        <v>2</v>
      </c>
      <c r="G84" s="40">
        <v>44068</v>
      </c>
      <c r="H84" s="6">
        <v>30000</v>
      </c>
      <c r="I84" s="6" t="s">
        <v>125</v>
      </c>
      <c r="J84" s="6" t="s">
        <v>126</v>
      </c>
      <c r="K84" s="9"/>
    </row>
    <row r="85" customFormat="1" spans="3:11">
      <c r="C85" s="9">
        <v>22</v>
      </c>
      <c r="D85" s="6" t="s">
        <v>173</v>
      </c>
      <c r="E85" s="8" t="s">
        <v>174</v>
      </c>
      <c r="F85" s="6">
        <v>2</v>
      </c>
      <c r="G85" s="40">
        <v>44076</v>
      </c>
      <c r="H85" s="6">
        <v>30000</v>
      </c>
      <c r="I85" s="6" t="s">
        <v>125</v>
      </c>
      <c r="J85" s="6" t="s">
        <v>126</v>
      </c>
      <c r="K85" s="9"/>
    </row>
    <row r="86" customFormat="1" spans="3:11">
      <c r="C86" s="9">
        <v>23</v>
      </c>
      <c r="D86" s="6" t="s">
        <v>175</v>
      </c>
      <c r="E86" s="12" t="s">
        <v>176</v>
      </c>
      <c r="F86" s="6">
        <v>2</v>
      </c>
      <c r="G86" s="40">
        <v>44104</v>
      </c>
      <c r="H86" s="6">
        <v>88000</v>
      </c>
      <c r="I86" s="6" t="s">
        <v>125</v>
      </c>
      <c r="J86" s="6" t="s">
        <v>126</v>
      </c>
      <c r="K86" s="9"/>
    </row>
    <row r="87" customFormat="1" spans="3:11">
      <c r="C87" s="9">
        <v>24</v>
      </c>
      <c r="D87" s="6" t="s">
        <v>275</v>
      </c>
      <c r="E87" s="12" t="s">
        <v>273</v>
      </c>
      <c r="F87" s="6">
        <v>1</v>
      </c>
      <c r="G87" s="40">
        <v>44159</v>
      </c>
      <c r="H87" s="6">
        <v>213000</v>
      </c>
      <c r="I87" s="6" t="s">
        <v>129</v>
      </c>
      <c r="J87" s="6" t="s">
        <v>280</v>
      </c>
      <c r="K87" s="9"/>
    </row>
    <row r="88" customFormat="1" spans="3:11">
      <c r="C88" s="9">
        <v>25</v>
      </c>
      <c r="D88" s="6" t="s">
        <v>275</v>
      </c>
      <c r="E88" s="12" t="s">
        <v>273</v>
      </c>
      <c r="F88" s="6">
        <v>2</v>
      </c>
      <c r="G88" s="40">
        <v>44159</v>
      </c>
      <c r="H88" s="6">
        <v>514200</v>
      </c>
      <c r="I88" s="6" t="s">
        <v>129</v>
      </c>
      <c r="J88" s="6" t="s">
        <v>280</v>
      </c>
      <c r="K88" s="9"/>
    </row>
    <row r="89" customFormat="1" spans="3:11">
      <c r="C89" s="9">
        <v>26</v>
      </c>
      <c r="D89" s="6" t="s">
        <v>179</v>
      </c>
      <c r="E89" s="8" t="s">
        <v>180</v>
      </c>
      <c r="F89" s="6">
        <v>3</v>
      </c>
      <c r="G89" s="40">
        <v>44190</v>
      </c>
      <c r="H89" s="6">
        <v>104280</v>
      </c>
      <c r="I89" s="6" t="s">
        <v>125</v>
      </c>
      <c r="J89" s="6" t="s">
        <v>126</v>
      </c>
      <c r="K89" s="9"/>
    </row>
    <row r="90" customFormat="1" spans="3:11">
      <c r="C90" s="9">
        <v>27</v>
      </c>
      <c r="D90" s="6" t="s">
        <v>181</v>
      </c>
      <c r="E90" s="12" t="s">
        <v>182</v>
      </c>
      <c r="F90" s="6">
        <v>2</v>
      </c>
      <c r="G90" s="40">
        <v>44134</v>
      </c>
      <c r="H90" s="6">
        <v>231000</v>
      </c>
      <c r="I90" s="6" t="s">
        <v>125</v>
      </c>
      <c r="J90" s="6" t="s">
        <v>201</v>
      </c>
      <c r="K90" s="9"/>
    </row>
    <row r="91" customFormat="1" spans="3:11">
      <c r="C91" s="9">
        <v>28</v>
      </c>
      <c r="D91" s="6" t="s">
        <v>181</v>
      </c>
      <c r="E91" s="12" t="s">
        <v>182</v>
      </c>
      <c r="F91" s="6">
        <v>3</v>
      </c>
      <c r="G91" s="40">
        <v>44180</v>
      </c>
      <c r="H91" s="6">
        <v>115500</v>
      </c>
      <c r="I91" s="6" t="s">
        <v>125</v>
      </c>
      <c r="J91" s="6" t="s">
        <v>201</v>
      </c>
      <c r="K91" s="9"/>
    </row>
    <row r="92" customFormat="1" spans="3:11">
      <c r="C92" s="9">
        <v>29</v>
      </c>
      <c r="D92" s="6" t="s">
        <v>181</v>
      </c>
      <c r="E92" s="12" t="s">
        <v>182</v>
      </c>
      <c r="F92" s="6">
        <v>4</v>
      </c>
      <c r="G92" s="40">
        <v>44362</v>
      </c>
      <c r="H92" s="6">
        <v>38500</v>
      </c>
      <c r="I92" s="6" t="s">
        <v>125</v>
      </c>
      <c r="J92" s="6" t="s">
        <v>201</v>
      </c>
      <c r="K92" s="9"/>
    </row>
    <row r="93" customFormat="1" spans="3:11">
      <c r="C93" s="9">
        <v>30</v>
      </c>
      <c r="D93" s="6" t="s">
        <v>183</v>
      </c>
      <c r="E93" s="6" t="s">
        <v>184</v>
      </c>
      <c r="F93" s="6">
        <v>2</v>
      </c>
      <c r="G93" s="40">
        <v>44165</v>
      </c>
      <c r="H93" s="6">
        <v>146280</v>
      </c>
      <c r="I93" s="6" t="s">
        <v>125</v>
      </c>
      <c r="J93" s="6" t="s">
        <v>126</v>
      </c>
      <c r="K93" s="9"/>
    </row>
    <row r="94" customFormat="1" spans="3:11">
      <c r="C94" s="9">
        <v>31</v>
      </c>
      <c r="D94" s="6" t="s">
        <v>223</v>
      </c>
      <c r="E94" s="6" t="s">
        <v>224</v>
      </c>
      <c r="F94" s="6">
        <v>2</v>
      </c>
      <c r="G94" s="40">
        <v>44226</v>
      </c>
      <c r="H94" s="6">
        <v>35219</v>
      </c>
      <c r="I94" s="6" t="s">
        <v>105</v>
      </c>
      <c r="J94" s="6" t="s">
        <v>126</v>
      </c>
      <c r="K94" s="9"/>
    </row>
    <row r="95" customFormat="1" spans="3:11">
      <c r="C95" s="9">
        <v>32</v>
      </c>
      <c r="D95" s="6" t="s">
        <v>186</v>
      </c>
      <c r="E95" s="6" t="s">
        <v>187</v>
      </c>
      <c r="F95" s="6">
        <v>1</v>
      </c>
      <c r="G95" s="40">
        <v>44134</v>
      </c>
      <c r="H95" s="6">
        <v>195000</v>
      </c>
      <c r="I95" s="6" t="s">
        <v>105</v>
      </c>
      <c r="J95" s="6" t="s">
        <v>188</v>
      </c>
      <c r="K95" s="9"/>
    </row>
    <row r="96" customFormat="1" spans="3:11">
      <c r="C96" s="9">
        <v>33</v>
      </c>
      <c r="D96" s="6" t="s">
        <v>209</v>
      </c>
      <c r="E96" s="6" t="s">
        <v>210</v>
      </c>
      <c r="F96" s="6">
        <v>2</v>
      </c>
      <c r="G96" s="40">
        <v>44195</v>
      </c>
      <c r="H96" s="6">
        <v>381600</v>
      </c>
      <c r="I96" s="6" t="s">
        <v>105</v>
      </c>
      <c r="J96" s="6" t="s">
        <v>211</v>
      </c>
      <c r="K96" s="9"/>
    </row>
    <row r="97" customFormat="1" spans="4:11">
      <c r="D97" s="42"/>
      <c r="E97" s="42"/>
      <c r="F97" s="6"/>
      <c r="G97" s="40"/>
      <c r="H97" s="6"/>
      <c r="I97" s="6"/>
      <c r="J97" s="6"/>
      <c r="K97" s="9"/>
    </row>
    <row r="98" customFormat="1" spans="6:11">
      <c r="F98" s="6"/>
      <c r="G98" s="40" t="s">
        <v>79</v>
      </c>
      <c r="H98" s="6">
        <f>SUM(H65:H97)</f>
        <v>9511386.9</v>
      </c>
      <c r="I98" s="6"/>
      <c r="J98" s="6"/>
      <c r="K98" s="9"/>
    </row>
    <row r="99" customFormat="1" spans="3:11">
      <c r="C99" s="15" t="s">
        <v>80</v>
      </c>
      <c r="D99" s="15"/>
      <c r="E99" s="15"/>
      <c r="F99" s="15"/>
      <c r="G99" s="15"/>
      <c r="H99" s="15"/>
      <c r="I99" s="15"/>
      <c r="J99" s="15"/>
      <c r="K99" s="15"/>
    </row>
    <row r="100" customFormat="1" spans="3:11">
      <c r="C100" s="3" t="s">
        <v>74</v>
      </c>
      <c r="D100" s="3" t="s">
        <v>74</v>
      </c>
      <c r="E100" s="3" t="s">
        <v>28</v>
      </c>
      <c r="F100" s="3" t="s">
        <v>81</v>
      </c>
      <c r="G100" s="3" t="s">
        <v>82</v>
      </c>
      <c r="H100" s="3" t="s">
        <v>83</v>
      </c>
      <c r="I100" s="3" t="s">
        <v>38</v>
      </c>
      <c r="J100" s="3" t="s">
        <v>78</v>
      </c>
      <c r="K100" s="9" t="s">
        <v>256</v>
      </c>
    </row>
    <row r="101" customFormat="1" spans="3:11">
      <c r="C101" s="43"/>
      <c r="D101" s="43"/>
      <c r="E101" s="3"/>
      <c r="F101" s="44"/>
      <c r="G101" s="44"/>
      <c r="H101" s="43"/>
      <c r="I101" s="3"/>
      <c r="J101" s="3"/>
      <c r="K101" s="9"/>
    </row>
    <row r="102" customFormat="1" spans="3:11">
      <c r="C102" s="45"/>
      <c r="D102" s="45"/>
      <c r="E102" s="3"/>
      <c r="F102" s="44"/>
      <c r="G102" s="44"/>
      <c r="H102" s="3"/>
      <c r="I102" s="3"/>
      <c r="J102" s="3"/>
      <c r="K102" s="9"/>
    </row>
    <row r="103" customFormat="1" spans="3:11">
      <c r="C103" s="45"/>
      <c r="D103" s="45"/>
      <c r="E103" s="12"/>
      <c r="F103" s="44"/>
      <c r="G103" s="44"/>
      <c r="H103" s="3"/>
      <c r="I103" s="3"/>
      <c r="J103" s="3"/>
      <c r="K103" s="9"/>
    </row>
    <row r="104" customFormat="1" spans="3:11">
      <c r="C104" s="45"/>
      <c r="D104" s="45"/>
      <c r="E104" s="3"/>
      <c r="F104" s="44"/>
      <c r="G104" s="44"/>
      <c r="H104" s="3"/>
      <c r="I104" s="3"/>
      <c r="J104" s="3"/>
      <c r="K104" s="9"/>
    </row>
    <row r="105" customFormat="1" spans="3:11">
      <c r="C105" s="6"/>
      <c r="D105" s="6"/>
      <c r="E105" s="8"/>
      <c r="F105" s="9"/>
      <c r="G105" s="9"/>
      <c r="H105" s="9"/>
      <c r="I105" s="9"/>
      <c r="J105" s="9"/>
      <c r="K105" s="9"/>
    </row>
    <row r="106" customFormat="1" spans="3:11">
      <c r="C106" s="9"/>
      <c r="D106" s="9"/>
      <c r="E106" s="9"/>
      <c r="F106" s="9"/>
      <c r="G106" s="9"/>
      <c r="H106" s="9"/>
      <c r="I106" s="9"/>
      <c r="J106" s="9"/>
      <c r="K106" s="9"/>
    </row>
    <row r="107" customFormat="1" spans="3:11">
      <c r="C107" s="9"/>
      <c r="D107" s="9"/>
      <c r="E107" s="9"/>
      <c r="F107" s="9"/>
      <c r="G107" s="9" t="s">
        <v>79</v>
      </c>
      <c r="H107" s="9">
        <f>SUM(H101:H106)</f>
        <v>0</v>
      </c>
      <c r="I107" s="9"/>
      <c r="J107" s="9"/>
      <c r="K107" s="9"/>
    </row>
    <row r="108" customFormat="1" spans="3:12">
      <c r="C108" s="46" t="s">
        <v>84</v>
      </c>
      <c r="D108" s="47"/>
      <c r="E108" s="47"/>
      <c r="F108" s="47"/>
      <c r="G108" s="47"/>
      <c r="H108" s="47"/>
      <c r="I108" s="47"/>
      <c r="J108" s="47"/>
      <c r="K108" s="47"/>
      <c r="L108" s="47"/>
    </row>
    <row r="109" customFormat="1" spans="3:11">
      <c r="C109" s="3" t="s">
        <v>74</v>
      </c>
      <c r="D109" s="3" t="s">
        <v>74</v>
      </c>
      <c r="E109" s="3" t="s">
        <v>28</v>
      </c>
      <c r="F109" s="3" t="s">
        <v>81</v>
      </c>
      <c r="G109" s="3" t="s">
        <v>82</v>
      </c>
      <c r="H109" s="3" t="s">
        <v>83</v>
      </c>
      <c r="I109" s="3" t="s">
        <v>38</v>
      </c>
      <c r="J109" s="3" t="s">
        <v>78</v>
      </c>
      <c r="K109" s="9" t="s">
        <v>256</v>
      </c>
    </row>
    <row r="110" customFormat="1" spans="3:11">
      <c r="C110" s="3"/>
      <c r="D110" s="43" t="s">
        <v>272</v>
      </c>
      <c r="E110" s="3" t="s">
        <v>273</v>
      </c>
      <c r="F110" s="44">
        <v>44202</v>
      </c>
      <c r="G110" s="44">
        <v>44202</v>
      </c>
      <c r="H110" s="43">
        <v>121415</v>
      </c>
      <c r="I110" s="3"/>
      <c r="J110" s="3" t="s">
        <v>191</v>
      </c>
      <c r="K110" s="9"/>
    </row>
    <row r="111" customFormat="1" spans="3:11">
      <c r="C111" s="43"/>
      <c r="D111" s="5" t="s">
        <v>293</v>
      </c>
      <c r="E111" s="5" t="s">
        <v>282</v>
      </c>
      <c r="F111" s="44">
        <v>44210</v>
      </c>
      <c r="G111" s="44">
        <v>44210</v>
      </c>
      <c r="H111" s="43">
        <v>574240</v>
      </c>
      <c r="I111" s="3"/>
      <c r="J111" s="3" t="s">
        <v>191</v>
      </c>
      <c r="K111" s="9"/>
    </row>
    <row r="112" customFormat="1" spans="3:11">
      <c r="C112" s="43"/>
      <c r="D112" s="43"/>
      <c r="E112" s="3"/>
      <c r="F112" s="44"/>
      <c r="G112" s="44"/>
      <c r="H112" s="43"/>
      <c r="I112" s="3"/>
      <c r="J112" s="3"/>
      <c r="K112" s="9"/>
    </row>
    <row r="113" customFormat="1" spans="3:11">
      <c r="C113" s="3"/>
      <c r="D113" s="3"/>
      <c r="E113" s="3"/>
      <c r="F113" s="44"/>
      <c r="G113" s="44"/>
      <c r="H113" s="43"/>
      <c r="I113" s="3"/>
      <c r="J113" s="3"/>
      <c r="K113" s="9"/>
    </row>
    <row r="114" customFormat="1" spans="3:11">
      <c r="C114" s="43"/>
      <c r="D114" s="43"/>
      <c r="E114" s="3"/>
      <c r="F114" s="44"/>
      <c r="G114" s="44"/>
      <c r="H114" s="43"/>
      <c r="I114" s="3"/>
      <c r="J114" s="3"/>
      <c r="K114" s="9"/>
    </row>
    <row r="115" customFormat="1" spans="3:11">
      <c r="C115" s="3"/>
      <c r="D115" s="3"/>
      <c r="E115" s="3"/>
      <c r="F115" s="44"/>
      <c r="G115" s="44"/>
      <c r="H115" s="3"/>
      <c r="I115" s="3"/>
      <c r="J115" s="3"/>
      <c r="K115" s="9"/>
    </row>
    <row r="116" customFormat="1" spans="7:12">
      <c r="G116" s="3"/>
      <c r="H116" s="44"/>
      <c r="I116" s="44"/>
      <c r="J116" s="3"/>
      <c r="K116" s="3"/>
      <c r="L116" s="3"/>
    </row>
    <row r="117" customFormat="1" spans="3:12">
      <c r="C117" s="3"/>
      <c r="D117" s="3"/>
      <c r="E117" s="3"/>
      <c r="F117" s="3"/>
      <c r="G117" s="3"/>
      <c r="H117" s="44"/>
      <c r="I117" s="44"/>
      <c r="J117" s="3"/>
      <c r="K117" s="3"/>
      <c r="L117" s="3"/>
    </row>
    <row r="118" customFormat="1" spans="3:12">
      <c r="C118" s="6"/>
      <c r="D118" s="6"/>
      <c r="E118" s="6"/>
      <c r="F118" s="6"/>
      <c r="G118" s="6"/>
      <c r="H118" s="6"/>
      <c r="I118" s="40"/>
      <c r="J118" s="6"/>
      <c r="K118" s="6"/>
      <c r="L118" s="6"/>
    </row>
    <row r="119" customFormat="1" spans="3:12">
      <c r="C119" s="6"/>
      <c r="D119" s="6"/>
      <c r="E119" s="6"/>
      <c r="F119" s="6"/>
      <c r="G119" s="6"/>
      <c r="H119" s="6"/>
      <c r="I119" s="6"/>
      <c r="J119" s="6"/>
      <c r="K119" s="6"/>
      <c r="L119" s="6"/>
    </row>
    <row r="120" customFormat="1" spans="3:12">
      <c r="C120" s="9"/>
      <c r="D120" s="9"/>
      <c r="E120" s="9"/>
      <c r="F120" s="9"/>
      <c r="G120" s="9"/>
      <c r="H120" s="9"/>
      <c r="I120" s="9" t="s">
        <v>79</v>
      </c>
      <c r="J120" s="9">
        <f>SUM(J110:J119)</f>
        <v>0</v>
      </c>
      <c r="K120" s="9"/>
      <c r="L120" s="9"/>
    </row>
    <row r="121" customFormat="1" spans="3:12">
      <c r="C121" s="48" t="s">
        <v>42</v>
      </c>
      <c r="D121" s="48"/>
      <c r="E121" s="48" t="s">
        <v>335</v>
      </c>
      <c r="F121" s="48"/>
      <c r="G121" s="49"/>
      <c r="H121" s="49"/>
      <c r="I121" s="49"/>
      <c r="J121" s="49"/>
      <c r="K121" s="49"/>
      <c r="L121" s="49"/>
    </row>
    <row r="122" customFormat="1" spans="3:12">
      <c r="C122" s="48" t="s">
        <v>43</v>
      </c>
      <c r="D122" s="50"/>
      <c r="E122" s="50"/>
      <c r="F122" s="50"/>
      <c r="G122" s="13"/>
      <c r="H122" s="51"/>
      <c r="I122" s="51"/>
      <c r="J122" s="51"/>
      <c r="K122" s="51"/>
      <c r="L122" s="14"/>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周例会沟通汇报内容</vt:lpstr>
      <vt:lpstr>11.23-11.27</vt:lpstr>
      <vt:lpstr>11.30-12.7</vt:lpstr>
      <vt:lpstr>12.14-12.21</vt:lpstr>
      <vt:lpstr>12.21-12.28</vt:lpstr>
      <vt:lpstr>12.28-1.4</vt:lpstr>
      <vt:lpstr>1.4-1.8</vt:lpstr>
      <vt:lpstr>1.11-1.15</vt:lpstr>
      <vt:lpstr>1.18-1.22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2021-01-19T08:07:49Z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