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14" i="1" l="1"/>
  <c r="M114" i="1" l="1"/>
  <c r="M99" i="1" l="1"/>
  <c r="G54" i="2"/>
  <c r="G50" i="2"/>
  <c r="G44" i="2"/>
  <c r="G37" i="2"/>
  <c r="G30" i="2"/>
  <c r="G15" i="2"/>
  <c r="F13" i="1"/>
  <c r="F12" i="1"/>
  <c r="F11" i="1"/>
  <c r="F16" i="1"/>
  <c r="F17" i="1" s="1"/>
  <c r="F10" i="1"/>
  <c r="F6" i="1"/>
  <c r="F7" i="1"/>
  <c r="F8" i="1"/>
  <c r="F9" i="1"/>
  <c r="F4" i="1"/>
  <c r="D5" i="1"/>
  <c r="F5" i="1" s="1"/>
  <c r="F14" i="1" l="1"/>
  <c r="D14" i="1"/>
</calcChain>
</file>

<file path=xl/sharedStrings.xml><?xml version="1.0" encoding="utf-8"?>
<sst xmlns="http://schemas.openxmlformats.org/spreadsheetml/2006/main" count="780" uniqueCount="260">
  <si>
    <t>工资</t>
  </si>
  <si>
    <t>工资</t>
    <phoneticPr fontId="1" type="noConversion"/>
  </si>
  <si>
    <t>创联本部</t>
    <phoneticPr fontId="1" type="noConversion"/>
  </si>
  <si>
    <t>创联内蒙</t>
    <phoneticPr fontId="1" type="noConversion"/>
  </si>
  <si>
    <t>宁波牛吧</t>
    <phoneticPr fontId="1" type="noConversion"/>
  </si>
  <si>
    <t>合计</t>
    <phoneticPr fontId="1" type="noConversion"/>
  </si>
  <si>
    <t>总费用</t>
    <phoneticPr fontId="1" type="noConversion"/>
  </si>
  <si>
    <t>减去经营分包</t>
    <phoneticPr fontId="1" type="noConversion"/>
  </si>
  <si>
    <t>社保</t>
  </si>
  <si>
    <t>公积金</t>
  </si>
  <si>
    <t>手续费</t>
  </si>
  <si>
    <t>易才手续费4人*80元*12月</t>
  </si>
  <si>
    <t>个税</t>
  </si>
  <si>
    <t>员工工资</t>
  </si>
  <si>
    <t>菲丽华</t>
    <phoneticPr fontId="1" type="noConversion"/>
  </si>
  <si>
    <t>个人所得税</t>
  </si>
  <si>
    <t>创联工资</t>
    <phoneticPr fontId="1" type="noConversion"/>
  </si>
  <si>
    <t>牛吧工资</t>
    <phoneticPr fontId="1" type="noConversion"/>
  </si>
  <si>
    <t>办公费</t>
  </si>
  <si>
    <t>办公用品</t>
  </si>
  <si>
    <t>菲丽华工资</t>
    <phoneticPr fontId="1" type="noConversion"/>
  </si>
  <si>
    <t>贷款利息</t>
  </si>
  <si>
    <t>贷款</t>
  </si>
  <si>
    <t>担保费</t>
  </si>
  <si>
    <t>工资计算</t>
    <phoneticPr fontId="1" type="noConversion"/>
  </si>
  <si>
    <t>项目-采购货款支出</t>
    <phoneticPr fontId="1" type="noConversion"/>
  </si>
  <si>
    <t>经营-贷款利息</t>
    <phoneticPr fontId="1" type="noConversion"/>
  </si>
  <si>
    <t>经营-报销</t>
    <phoneticPr fontId="1" type="noConversion"/>
  </si>
  <si>
    <t>经营-差旅报销</t>
    <phoneticPr fontId="1" type="noConversion"/>
  </si>
  <si>
    <t>经营-工资</t>
    <phoneticPr fontId="1" type="noConversion"/>
  </si>
  <si>
    <t>支出</t>
    <phoneticPr fontId="1" type="noConversion"/>
  </si>
  <si>
    <t>类型</t>
    <phoneticPr fontId="1" type="noConversion"/>
  </si>
  <si>
    <t>科目</t>
    <phoneticPr fontId="1" type="noConversion"/>
  </si>
  <si>
    <t>项目-回款收入</t>
    <phoneticPr fontId="1" type="noConversion"/>
  </si>
  <si>
    <t>收入</t>
    <phoneticPr fontId="1" type="noConversion"/>
  </si>
  <si>
    <t>合计：</t>
    <phoneticPr fontId="1" type="noConversion"/>
  </si>
  <si>
    <t>合计：</t>
    <phoneticPr fontId="1" type="noConversion"/>
  </si>
  <si>
    <t>项目-客户费用支出</t>
    <phoneticPr fontId="1" type="noConversion"/>
  </si>
  <si>
    <t>项目-履约保证金</t>
    <phoneticPr fontId="1" type="noConversion"/>
  </si>
  <si>
    <t>2020年</t>
    <phoneticPr fontId="1" type="noConversion"/>
  </si>
  <si>
    <t>项目-投标保证金</t>
    <phoneticPr fontId="1" type="noConversion"/>
  </si>
  <si>
    <t>项目-借款</t>
    <phoneticPr fontId="1" type="noConversion"/>
  </si>
  <si>
    <t>杨天宇</t>
  </si>
  <si>
    <t>未回</t>
  </si>
  <si>
    <t>60000.0000</t>
  </si>
  <si>
    <t>2021-12-12</t>
  </si>
  <si>
    <t>5</t>
  </si>
  <si>
    <t>销售部</t>
  </si>
  <si>
    <t>北京创联致信科技有限公司</t>
  </si>
  <si>
    <t>ACL1719</t>
  </si>
  <si>
    <t>4</t>
  </si>
  <si>
    <t>3</t>
  </si>
  <si>
    <t>2</t>
  </si>
  <si>
    <t>1</t>
  </si>
  <si>
    <t>蔡建</t>
  </si>
  <si>
    <t>40500.0000</t>
  </si>
  <si>
    <t>2021-08-05</t>
  </si>
  <si>
    <t>总经理室</t>
  </si>
  <si>
    <t>ACL18016</t>
  </si>
  <si>
    <t>2021-02-05</t>
  </si>
  <si>
    <t>81000.0000</t>
  </si>
  <si>
    <t>108000.0000</t>
  </si>
  <si>
    <t>2022-09-25</t>
  </si>
  <si>
    <t>ACL18018</t>
  </si>
  <si>
    <t>狄平</t>
  </si>
  <si>
    <t>40000.0000</t>
  </si>
  <si>
    <t>2021-05-16</t>
  </si>
  <si>
    <t>ACL18021</t>
  </si>
  <si>
    <t>张忠强</t>
  </si>
  <si>
    <t>10000.0000</t>
  </si>
  <si>
    <t>2020-12-10</t>
  </si>
  <si>
    <t>ACL19002</t>
  </si>
  <si>
    <t>90000.0000</t>
  </si>
  <si>
    <t>2019-12-10</t>
  </si>
  <si>
    <t>30000.0000</t>
  </si>
  <si>
    <t>2022-08-01</t>
  </si>
  <si>
    <t>ACL19004</t>
  </si>
  <si>
    <t>官涛</t>
  </si>
  <si>
    <t>ACL19005</t>
  </si>
  <si>
    <t>37884.4000</t>
  </si>
  <si>
    <t>2021-07-15</t>
  </si>
  <si>
    <t>ACL19009</t>
  </si>
  <si>
    <t>145476.0000</t>
  </si>
  <si>
    <t>2022-03-31</t>
  </si>
  <si>
    <t>ACL19011</t>
  </si>
  <si>
    <t>1891191.0000</t>
  </si>
  <si>
    <t>2021-03-31</t>
  </si>
  <si>
    <t>90146.0000</t>
  </si>
  <si>
    <t>2022-03-11</t>
  </si>
  <si>
    <t>ACL19014</t>
  </si>
  <si>
    <t>1171895.0000</t>
  </si>
  <si>
    <t>2021-03-10</t>
  </si>
  <si>
    <t>142570.0000</t>
  </si>
  <si>
    <t>2023-10-01</t>
  </si>
  <si>
    <t>ACL20001</t>
  </si>
  <si>
    <t>17780.0000</t>
  </si>
  <si>
    <t>2021-06-15</t>
  </si>
  <si>
    <t>ACL20002</t>
  </si>
  <si>
    <t>24500.0000</t>
  </si>
  <si>
    <t>2021-10-20</t>
  </si>
  <si>
    <t>ACL20003</t>
  </si>
  <si>
    <t>73500.0000</t>
  </si>
  <si>
    <t>2021-01-29</t>
  </si>
  <si>
    <t>7</t>
  </si>
  <si>
    <t>6</t>
  </si>
  <si>
    <t>杨霞</t>
  </si>
  <si>
    <t>173098.0000</t>
  </si>
  <si>
    <t>2021-11-10</t>
  </si>
  <si>
    <t>ACL20004</t>
  </si>
  <si>
    <t>1557882.0000</t>
  </si>
  <si>
    <t>2020-11-10</t>
  </si>
  <si>
    <t>1730980.0000</t>
  </si>
  <si>
    <t>2020-09-01</t>
  </si>
  <si>
    <t>孟天骄</t>
  </si>
  <si>
    <t>125000.0000</t>
  </si>
  <si>
    <t>2020-09-15</t>
  </si>
  <si>
    <t>ACL20005</t>
  </si>
  <si>
    <t>2020-06-30</t>
  </si>
  <si>
    <t>2020-08-25</t>
  </si>
  <si>
    <t>ACL20006</t>
  </si>
  <si>
    <t>ACL20007</t>
  </si>
  <si>
    <t>2020-09-02</t>
  </si>
  <si>
    <t>ACL20008</t>
  </si>
  <si>
    <t>8000.0000</t>
  </si>
  <si>
    <t>2024-03-01</t>
  </si>
  <si>
    <t>ACL20009</t>
  </si>
  <si>
    <t>88000.0000</t>
  </si>
  <si>
    <t>2021-03-01</t>
  </si>
  <si>
    <t>3400.0000</t>
  </si>
  <si>
    <t>2020-12-31</t>
  </si>
  <si>
    <t>综合部</t>
  </si>
  <si>
    <t>ACL20010CZ</t>
  </si>
  <si>
    <t>2023-06-15</t>
  </si>
  <si>
    <t>ACL20010JC</t>
  </si>
  <si>
    <t>2022-12-15</t>
  </si>
  <si>
    <t>2022-06-15</t>
  </si>
  <si>
    <t>2021-12-15</t>
  </si>
  <si>
    <t>2020-12-15</t>
  </si>
  <si>
    <t>23750.0000</t>
  </si>
  <si>
    <t>2022-01-15</t>
  </si>
  <si>
    <t>ACL20010JZ</t>
  </si>
  <si>
    <t>5700.0000</t>
  </si>
  <si>
    <t>2021-11-15</t>
  </si>
  <si>
    <t>ACL20010LL</t>
  </si>
  <si>
    <t>6075.0000</t>
  </si>
  <si>
    <t>ACL20010XZ</t>
  </si>
  <si>
    <t>675.0000</t>
  </si>
  <si>
    <t>4375.0000</t>
  </si>
  <si>
    <t>2021-08-10</t>
  </si>
  <si>
    <t>ACL20010YC</t>
  </si>
  <si>
    <t>2021-12-06</t>
  </si>
  <si>
    <t>ACL20010YQ</t>
  </si>
  <si>
    <t>191199.4200</t>
  </si>
  <si>
    <t>2022-05-19</t>
  </si>
  <si>
    <t>ACL20011</t>
  </si>
  <si>
    <t>2021-11-19</t>
  </si>
  <si>
    <t>2021-05-19</t>
  </si>
  <si>
    <t>71000.0000</t>
  </si>
  <si>
    <t>2023-06-29</t>
  </si>
  <si>
    <t>ACL20012</t>
  </si>
  <si>
    <t>171400.0000</t>
  </si>
  <si>
    <t>2023-06-26</t>
  </si>
  <si>
    <t>8</t>
  </si>
  <si>
    <t>514200.0000</t>
  </si>
  <si>
    <t>2021-06-29</t>
  </si>
  <si>
    <t>213000.0000</t>
  </si>
  <si>
    <t>2021-03-29</t>
  </si>
  <si>
    <t>1067.0000</t>
  </si>
  <si>
    <t>市场部</t>
  </si>
  <si>
    <t>ACL20014</t>
  </si>
  <si>
    <t>120400.0000</t>
  </si>
  <si>
    <t>ACL20015</t>
  </si>
  <si>
    <t>83410.0000</t>
  </si>
  <si>
    <t>2024-05-20</t>
  </si>
  <si>
    <t>ACL20016</t>
  </si>
  <si>
    <t>250230.0000</t>
  </si>
  <si>
    <t>2021-05-25</t>
  </si>
  <si>
    <t>2021-03-05</t>
  </si>
  <si>
    <t>翟东冉</t>
  </si>
  <si>
    <t>48000.0000</t>
  </si>
  <si>
    <t>2021-09-30</t>
  </si>
  <si>
    <t>ACL20017</t>
  </si>
  <si>
    <t>144000.0000</t>
  </si>
  <si>
    <t>2021-06-30</t>
  </si>
  <si>
    <t>96000.0000</t>
  </si>
  <si>
    <t>2021-05-27</t>
  </si>
  <si>
    <t>2020-12-30</t>
  </si>
  <si>
    <t>赵强</t>
  </si>
  <si>
    <t>25000.0000</t>
  </si>
  <si>
    <t>2021-10-31</t>
  </si>
  <si>
    <t>ACL20021</t>
  </si>
  <si>
    <t>2021-05-31</t>
  </si>
  <si>
    <t>15000.0000</t>
  </si>
  <si>
    <t>585000.0000</t>
  </si>
  <si>
    <t>2022-07-12</t>
  </si>
  <si>
    <t>ACL20023</t>
  </si>
  <si>
    <t>1170000.0000</t>
  </si>
  <si>
    <t>2021-07-12</t>
  </si>
  <si>
    <t>2021-04-12</t>
  </si>
  <si>
    <t>2021-02-10</t>
  </si>
  <si>
    <t>1755000.0000</t>
  </si>
  <si>
    <t>18200.0000</t>
  </si>
  <si>
    <t>2021-01-18</t>
  </si>
  <si>
    <t>ACL20024</t>
  </si>
  <si>
    <t>7800.0000</t>
  </si>
  <si>
    <t>2021-01-06</t>
  </si>
  <si>
    <t>8082.0000</t>
  </si>
  <si>
    <t>WCL20001</t>
  </si>
  <si>
    <t>12500.0000</t>
  </si>
  <si>
    <t>WCL20002</t>
  </si>
  <si>
    <t>182850.0000</t>
  </si>
  <si>
    <t>2021-08-26</t>
  </si>
  <si>
    <t>WCL20003</t>
  </si>
  <si>
    <t>109710.0000</t>
  </si>
  <si>
    <t>2021-02-26</t>
  </si>
  <si>
    <t>未回款金额</t>
  </si>
  <si>
    <t>已回款金额</t>
  </si>
  <si>
    <t>负责人</t>
  </si>
  <si>
    <t>是否回款</t>
  </si>
  <si>
    <t>金额</t>
  </si>
  <si>
    <t>计划回款日期</t>
  </si>
  <si>
    <t>期次</t>
  </si>
  <si>
    <t>项目名称</t>
  </si>
  <si>
    <t>部门</t>
  </si>
  <si>
    <t>组织</t>
  </si>
  <si>
    <t>合同/订单号</t>
  </si>
  <si>
    <t>序号</t>
  </si>
  <si>
    <t>截止目前所有应收账款自营</t>
    <phoneticPr fontId="1" type="noConversion"/>
  </si>
  <si>
    <t>合计：</t>
    <phoneticPr fontId="1" type="noConversion"/>
  </si>
  <si>
    <t>组织名称</t>
  </si>
  <si>
    <t>部门名称</t>
  </si>
  <si>
    <t>供应商</t>
  </si>
  <si>
    <t>采购合同号</t>
  </si>
  <si>
    <t>计划付款日期</t>
  </si>
  <si>
    <t>已付款金额</t>
  </si>
  <si>
    <t>未付款金额</t>
  </si>
  <si>
    <t>海南苏河汇电子商务服务有限公司</t>
  </si>
  <si>
    <t>ACL20004_C2</t>
  </si>
  <si>
    <t>未付</t>
  </si>
  <si>
    <t>北京辉时科技有限公司</t>
  </si>
  <si>
    <t>ACL20023_C1</t>
  </si>
  <si>
    <t>2021-02-01</t>
  </si>
  <si>
    <t>北京智信通联信息技术有限公司</t>
  </si>
  <si>
    <t>ACL20012_C1</t>
  </si>
  <si>
    <t>2021-01-13</t>
  </si>
  <si>
    <t>2021-04-05</t>
  </si>
  <si>
    <t>北京信普飞科科技有限公司</t>
  </si>
  <si>
    <t>WCL20068_C1</t>
  </si>
  <si>
    <t>2021-01-19</t>
  </si>
  <si>
    <t>北京环宇数通科技有限公司</t>
  </si>
  <si>
    <t>ACL20021_C1</t>
  </si>
  <si>
    <t>2021-05-10</t>
  </si>
  <si>
    <t>ACL20002_C1</t>
  </si>
  <si>
    <t>截止目前所有应付</t>
    <phoneticPr fontId="1" type="noConversion"/>
  </si>
  <si>
    <t>内蒙预估</t>
    <phoneticPr fontId="1" type="noConversion"/>
  </si>
  <si>
    <t>湖南预估</t>
    <phoneticPr fontId="1" type="noConversion"/>
  </si>
  <si>
    <t>合计：</t>
    <phoneticPr fontId="1" type="noConversion"/>
  </si>
  <si>
    <t>内蒙卷烟厂门户</t>
    <phoneticPr fontId="1" type="noConversion"/>
  </si>
  <si>
    <t>ACL20012_C1</t>
    <phoneticPr fontId="1" type="noConversion"/>
  </si>
  <si>
    <t>经营-采购支出（含牛吧整体运营费用950000，菲丽华运营工资400000）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</si>
</sst>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7"/>
      <color rgb="FF555555"/>
      <name val="Roboto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9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9"/>
      <color rgb="FF33B5E5"/>
      <name val="Roboto"/>
    </font>
  </fonts>
  <fills count="4">
    <fill>
      <patternFill patternType="none"/>
    </fill>
    <fill>
      <patternFill patternType="gray125"/>
    </fill>
    <fill>
      <patternFill patternType="solid">
        <fgColor rgb="FFF1F4F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0" xfId="0" applyNumberFormat="1"/>
    <xf numFmtId="0" fontId="0" fillId="2" borderId="0" xfId="0" applyFill="1"/>
    <xf numFmtId="4" fontId="2" fillId="3" borderId="0" xfId="0" applyNumberFormat="1" applyFont="1" applyFill="1" applyAlignment="1">
      <alignment vertical="center" wrapText="1"/>
    </xf>
    <xf numFmtId="0" fontId="0" fillId="0" borderId="1" xfId="0" applyBorder="1"/>
    <xf numFmtId="0" fontId="0" fillId="3" borderId="1" xfId="0" applyFill="1" applyBorder="1" applyAlignment="1">
      <alignment vertical="center" wrapText="1"/>
    </xf>
    <xf numFmtId="3" fontId="0" fillId="0" borderId="0" xfId="0" applyNumberFormat="1"/>
    <xf numFmtId="0" fontId="2" fillId="3" borderId="0" xfId="0" applyFont="1" applyFill="1" applyAlignment="1">
      <alignment vertical="center" wrapText="1"/>
    </xf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/>
    <xf numFmtId="4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7" fillId="0" borderId="0" xfId="0" applyFont="1"/>
    <xf numFmtId="4" fontId="5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2" fillId="3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5"/>
  <sheetViews>
    <sheetView tabSelected="1" topLeftCell="A85" workbookViewId="0">
      <selection activeCell="E100" sqref="E100"/>
    </sheetView>
  </sheetViews>
  <sheetFormatPr defaultRowHeight="14.4" x14ac:dyDescent="0.25"/>
  <cols>
    <col min="3" max="3" width="64.33203125" bestFit="1" customWidth="1"/>
    <col min="4" max="4" width="10.5546875" bestFit="1" customWidth="1"/>
    <col min="5" max="5" width="30" bestFit="1" customWidth="1"/>
    <col min="6" max="6" width="13.44140625" bestFit="1" customWidth="1"/>
    <col min="7" max="8" width="13.109375" bestFit="1" customWidth="1"/>
    <col min="9" max="9" width="13.33203125" bestFit="1" customWidth="1"/>
    <col min="11" max="11" width="10.5546875" bestFit="1" customWidth="1"/>
    <col min="12" max="13" width="15" bestFit="1" customWidth="1"/>
    <col min="14" max="14" width="11.6640625" bestFit="1" customWidth="1"/>
  </cols>
  <sheetData>
    <row r="2" spans="2:8" x14ac:dyDescent="0.25">
      <c r="B2" s="23" t="s">
        <v>39</v>
      </c>
      <c r="C2" s="23"/>
      <c r="D2" s="23"/>
      <c r="E2" s="23"/>
      <c r="F2" s="23"/>
    </row>
    <row r="3" spans="2:8" x14ac:dyDescent="0.25">
      <c r="B3" s="10" t="s">
        <v>31</v>
      </c>
      <c r="C3" s="9" t="s">
        <v>32</v>
      </c>
      <c r="D3" s="9" t="s">
        <v>2</v>
      </c>
      <c r="E3" s="9" t="s">
        <v>3</v>
      </c>
      <c r="F3" s="9" t="s">
        <v>5</v>
      </c>
    </row>
    <row r="4" spans="2:8" x14ac:dyDescent="0.25">
      <c r="B4" s="29" t="s">
        <v>30</v>
      </c>
      <c r="C4" s="4" t="s">
        <v>29</v>
      </c>
      <c r="D4" s="4">
        <v>3068872</v>
      </c>
      <c r="E4" s="5">
        <v>71215.210000000006</v>
      </c>
      <c r="F4" s="4">
        <f t="shared" ref="F4:F13" si="0">D4+E4</f>
        <v>3140087.21</v>
      </c>
    </row>
    <row r="5" spans="2:8" x14ac:dyDescent="0.25">
      <c r="B5" s="29"/>
      <c r="C5" s="4" t="s">
        <v>27</v>
      </c>
      <c r="D5" s="4">
        <f>1146020.68-165832.23</f>
        <v>980188.45</v>
      </c>
      <c r="E5" s="5">
        <v>21672.73</v>
      </c>
      <c r="F5" s="4">
        <f t="shared" si="0"/>
        <v>1001861.1799999999</v>
      </c>
    </row>
    <row r="6" spans="2:8" x14ac:dyDescent="0.25">
      <c r="B6" s="29"/>
      <c r="C6" s="4" t="s">
        <v>28</v>
      </c>
      <c r="D6" s="4">
        <v>256402.12</v>
      </c>
      <c r="E6" s="5">
        <v>625</v>
      </c>
      <c r="F6" s="4">
        <f t="shared" si="0"/>
        <v>257027.12</v>
      </c>
    </row>
    <row r="7" spans="2:8" x14ac:dyDescent="0.25">
      <c r="B7" s="29"/>
      <c r="C7" s="4" t="s">
        <v>259</v>
      </c>
      <c r="D7" s="5">
        <v>1633775</v>
      </c>
      <c r="E7" s="4">
        <v>0</v>
      </c>
      <c r="F7" s="4">
        <f t="shared" si="0"/>
        <v>1633775</v>
      </c>
    </row>
    <row r="8" spans="2:8" x14ac:dyDescent="0.25">
      <c r="B8" s="29"/>
      <c r="C8" s="4" t="s">
        <v>26</v>
      </c>
      <c r="D8" s="5">
        <v>165832.23000000001</v>
      </c>
      <c r="E8" s="4"/>
      <c r="F8" s="4">
        <f t="shared" si="0"/>
        <v>165832.23000000001</v>
      </c>
    </row>
    <row r="9" spans="2:8" x14ac:dyDescent="0.25">
      <c r="B9" s="29"/>
      <c r="C9" s="8" t="s">
        <v>25</v>
      </c>
      <c r="D9" s="8">
        <v>563058</v>
      </c>
      <c r="E9" s="4"/>
      <c r="F9" s="4">
        <f t="shared" si="0"/>
        <v>563058</v>
      </c>
    </row>
    <row r="10" spans="2:8" x14ac:dyDescent="0.25">
      <c r="B10" s="29"/>
      <c r="C10" s="8" t="s">
        <v>37</v>
      </c>
      <c r="D10" s="8">
        <v>2072294.5</v>
      </c>
      <c r="E10" s="4"/>
      <c r="F10" s="4">
        <f t="shared" si="0"/>
        <v>2072294.5</v>
      </c>
    </row>
    <row r="11" spans="2:8" x14ac:dyDescent="0.25">
      <c r="B11" s="29"/>
      <c r="C11" s="12" t="s">
        <v>38</v>
      </c>
      <c r="D11" s="8">
        <v>1415621.95</v>
      </c>
      <c r="E11" s="4"/>
      <c r="F11" s="4">
        <f t="shared" si="0"/>
        <v>1415621.95</v>
      </c>
    </row>
    <row r="12" spans="2:8" x14ac:dyDescent="0.25">
      <c r="B12" s="29"/>
      <c r="C12" s="12" t="s">
        <v>40</v>
      </c>
      <c r="D12" s="8">
        <v>1085918</v>
      </c>
      <c r="E12" s="4"/>
      <c r="F12" s="8">
        <f t="shared" si="0"/>
        <v>1085918</v>
      </c>
    </row>
    <row r="13" spans="2:8" x14ac:dyDescent="0.25">
      <c r="B13" s="29"/>
      <c r="C13" s="13" t="s">
        <v>41</v>
      </c>
      <c r="D13" s="8">
        <v>71600</v>
      </c>
      <c r="E13" s="4"/>
      <c r="F13" s="8">
        <f t="shared" si="0"/>
        <v>71600</v>
      </c>
    </row>
    <row r="14" spans="2:8" x14ac:dyDescent="0.25">
      <c r="B14" s="30" t="s">
        <v>35</v>
      </c>
      <c r="C14" s="30"/>
      <c r="D14" s="4">
        <f>SUM(D4:D13)</f>
        <v>11313562.25</v>
      </c>
      <c r="E14" s="4"/>
      <c r="F14" s="13">
        <f>SUM(F4:F13)</f>
        <v>11407075.189999999</v>
      </c>
      <c r="H14">
        <f>F14-F17</f>
        <v>2255993.8699999992</v>
      </c>
    </row>
    <row r="15" spans="2:8" x14ac:dyDescent="0.25">
      <c r="B15" s="10" t="s">
        <v>31</v>
      </c>
      <c r="C15" s="9" t="s">
        <v>32</v>
      </c>
      <c r="D15" s="9" t="s">
        <v>2</v>
      </c>
      <c r="E15" s="9" t="s">
        <v>3</v>
      </c>
      <c r="F15" s="9" t="s">
        <v>5</v>
      </c>
    </row>
    <row r="16" spans="2:8" x14ac:dyDescent="0.25">
      <c r="B16" s="11" t="s">
        <v>34</v>
      </c>
      <c r="C16" s="4" t="s">
        <v>33</v>
      </c>
      <c r="D16" s="4">
        <v>9151081.3200000003</v>
      </c>
      <c r="E16" s="4"/>
      <c r="F16" s="4">
        <f>D16+E16</f>
        <v>9151081.3200000003</v>
      </c>
    </row>
    <row r="17" spans="2:13" x14ac:dyDescent="0.25">
      <c r="B17" s="30" t="s">
        <v>36</v>
      </c>
      <c r="C17" s="30"/>
      <c r="D17" s="30"/>
      <c r="E17" s="30"/>
      <c r="F17" s="13">
        <f>SUM(F16)</f>
        <v>9151081.3200000003</v>
      </c>
    </row>
    <row r="20" spans="2:13" x14ac:dyDescent="0.25">
      <c r="B20" s="24" t="s">
        <v>227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2:13" ht="15.6" x14ac:dyDescent="0.25">
      <c r="B21" s="17" t="s">
        <v>226</v>
      </c>
      <c r="C21" s="17" t="s">
        <v>225</v>
      </c>
      <c r="D21" s="17" t="s">
        <v>224</v>
      </c>
      <c r="E21" s="17" t="s">
        <v>223</v>
      </c>
      <c r="F21" s="17" t="s">
        <v>222</v>
      </c>
      <c r="G21" s="17" t="s">
        <v>221</v>
      </c>
      <c r="H21" s="17" t="s">
        <v>220</v>
      </c>
      <c r="I21" s="17" t="s">
        <v>219</v>
      </c>
      <c r="J21" s="17" t="s">
        <v>218</v>
      </c>
      <c r="K21" s="17" t="s">
        <v>217</v>
      </c>
      <c r="L21" s="17" t="s">
        <v>216</v>
      </c>
      <c r="M21" s="17" t="s">
        <v>215</v>
      </c>
    </row>
    <row r="22" spans="2:13" x14ac:dyDescent="0.25">
      <c r="B22" s="15">
        <v>38</v>
      </c>
      <c r="C22" s="15" t="s">
        <v>71</v>
      </c>
      <c r="D22" s="15" t="s">
        <v>48</v>
      </c>
      <c r="E22" s="15" t="s">
        <v>47</v>
      </c>
      <c r="F22" s="15"/>
      <c r="G22" s="15" t="s">
        <v>53</v>
      </c>
      <c r="H22" s="15" t="s">
        <v>73</v>
      </c>
      <c r="I22" s="15" t="s">
        <v>72</v>
      </c>
      <c r="J22" s="15" t="s">
        <v>43</v>
      </c>
      <c r="K22" s="15" t="s">
        <v>68</v>
      </c>
      <c r="L22" s="14">
        <v>0</v>
      </c>
      <c r="M22" s="14">
        <v>90000</v>
      </c>
    </row>
    <row r="23" spans="2:13" x14ac:dyDescent="0.25">
      <c r="B23" s="15">
        <v>79</v>
      </c>
      <c r="C23" s="15" t="s">
        <v>116</v>
      </c>
      <c r="D23" s="15" t="s">
        <v>48</v>
      </c>
      <c r="E23" s="15" t="s">
        <v>47</v>
      </c>
      <c r="F23" s="15"/>
      <c r="G23" s="15" t="s">
        <v>53</v>
      </c>
      <c r="H23" s="15" t="s">
        <v>117</v>
      </c>
      <c r="I23" s="15" t="s">
        <v>114</v>
      </c>
      <c r="J23" s="15" t="s">
        <v>43</v>
      </c>
      <c r="K23" s="15" t="s">
        <v>113</v>
      </c>
      <c r="L23" s="14">
        <v>0</v>
      </c>
      <c r="M23" s="14">
        <v>125000</v>
      </c>
    </row>
    <row r="24" spans="2:13" x14ac:dyDescent="0.25">
      <c r="B24" s="15">
        <v>80</v>
      </c>
      <c r="C24" s="15" t="s">
        <v>209</v>
      </c>
      <c r="D24" s="15" t="s">
        <v>48</v>
      </c>
      <c r="E24" s="15" t="s">
        <v>57</v>
      </c>
      <c r="F24" s="15"/>
      <c r="G24" s="15" t="s">
        <v>53</v>
      </c>
      <c r="H24" s="15" t="s">
        <v>117</v>
      </c>
      <c r="I24" s="15" t="s">
        <v>208</v>
      </c>
      <c r="J24" s="15" t="s">
        <v>43</v>
      </c>
      <c r="K24" s="15" t="s">
        <v>54</v>
      </c>
      <c r="L24" s="14">
        <v>0</v>
      </c>
      <c r="M24" s="14">
        <v>12500</v>
      </c>
    </row>
    <row r="25" spans="2:13" x14ac:dyDescent="0.25">
      <c r="B25" s="15">
        <v>94</v>
      </c>
      <c r="C25" s="15" t="s">
        <v>120</v>
      </c>
      <c r="D25" s="15" t="s">
        <v>48</v>
      </c>
      <c r="E25" s="15" t="s">
        <v>47</v>
      </c>
      <c r="F25" s="15"/>
      <c r="G25" s="15" t="s">
        <v>52</v>
      </c>
      <c r="H25" s="15" t="s">
        <v>118</v>
      </c>
      <c r="I25" s="15" t="s">
        <v>74</v>
      </c>
      <c r="J25" s="15" t="s">
        <v>43</v>
      </c>
      <c r="K25" s="15" t="s">
        <v>113</v>
      </c>
      <c r="L25" s="14">
        <v>0</v>
      </c>
      <c r="M25" s="14">
        <v>30000</v>
      </c>
    </row>
    <row r="26" spans="2:13" x14ac:dyDescent="0.25">
      <c r="B26" s="15">
        <v>95</v>
      </c>
      <c r="C26" s="15" t="s">
        <v>119</v>
      </c>
      <c r="D26" s="15" t="s">
        <v>48</v>
      </c>
      <c r="E26" s="15" t="s">
        <v>47</v>
      </c>
      <c r="F26" s="15"/>
      <c r="G26" s="15" t="s">
        <v>52</v>
      </c>
      <c r="H26" s="15" t="s">
        <v>118</v>
      </c>
      <c r="I26" s="15" t="s">
        <v>74</v>
      </c>
      <c r="J26" s="15" t="s">
        <v>43</v>
      </c>
      <c r="K26" s="15" t="s">
        <v>113</v>
      </c>
      <c r="L26" s="14">
        <v>0</v>
      </c>
      <c r="M26" s="14">
        <v>30000</v>
      </c>
    </row>
    <row r="27" spans="2:13" x14ac:dyDescent="0.25">
      <c r="B27" s="15">
        <v>99</v>
      </c>
      <c r="C27" s="15" t="s">
        <v>108</v>
      </c>
      <c r="D27" s="15" t="s">
        <v>48</v>
      </c>
      <c r="E27" s="15" t="s">
        <v>47</v>
      </c>
      <c r="F27" s="15"/>
      <c r="G27" s="15" t="s">
        <v>53</v>
      </c>
      <c r="H27" s="15" t="s">
        <v>112</v>
      </c>
      <c r="I27" s="15" t="s">
        <v>111</v>
      </c>
      <c r="J27" s="15" t="s">
        <v>43</v>
      </c>
      <c r="K27" s="15" t="s">
        <v>54</v>
      </c>
      <c r="L27" s="14">
        <v>0</v>
      </c>
      <c r="M27" s="14">
        <v>1730980</v>
      </c>
    </row>
    <row r="28" spans="2:13" x14ac:dyDescent="0.25">
      <c r="B28" s="15">
        <v>100</v>
      </c>
      <c r="C28" s="15" t="s">
        <v>122</v>
      </c>
      <c r="D28" s="15" t="s">
        <v>48</v>
      </c>
      <c r="E28" s="15" t="s">
        <v>47</v>
      </c>
      <c r="F28" s="15"/>
      <c r="G28" s="15" t="s">
        <v>52</v>
      </c>
      <c r="H28" s="15" t="s">
        <v>121</v>
      </c>
      <c r="I28" s="15" t="s">
        <v>74</v>
      </c>
      <c r="J28" s="15" t="s">
        <v>43</v>
      </c>
      <c r="K28" s="15" t="s">
        <v>113</v>
      </c>
      <c r="L28" s="14">
        <v>0</v>
      </c>
      <c r="M28" s="14">
        <v>30000</v>
      </c>
    </row>
    <row r="29" spans="2:13" x14ac:dyDescent="0.25">
      <c r="B29" s="15">
        <v>103</v>
      </c>
      <c r="C29" s="15" t="s">
        <v>116</v>
      </c>
      <c r="D29" s="15" t="s">
        <v>48</v>
      </c>
      <c r="E29" s="15" t="s">
        <v>47</v>
      </c>
      <c r="F29" s="15"/>
      <c r="G29" s="15" t="s">
        <v>52</v>
      </c>
      <c r="H29" s="15" t="s">
        <v>115</v>
      </c>
      <c r="I29" s="15" t="s">
        <v>114</v>
      </c>
      <c r="J29" s="15" t="s">
        <v>43</v>
      </c>
      <c r="K29" s="15" t="s">
        <v>113</v>
      </c>
      <c r="L29" s="14">
        <v>0</v>
      </c>
      <c r="M29" s="14">
        <v>125000</v>
      </c>
    </row>
    <row r="30" spans="2:13" x14ac:dyDescent="0.25">
      <c r="B30" s="15">
        <v>114</v>
      </c>
      <c r="C30" s="15" t="s">
        <v>108</v>
      </c>
      <c r="D30" s="15" t="s">
        <v>48</v>
      </c>
      <c r="E30" s="15" t="s">
        <v>47</v>
      </c>
      <c r="F30" s="15"/>
      <c r="G30" s="15" t="s">
        <v>52</v>
      </c>
      <c r="H30" s="15" t="s">
        <v>110</v>
      </c>
      <c r="I30" s="15" t="s">
        <v>109</v>
      </c>
      <c r="J30" s="15" t="s">
        <v>43</v>
      </c>
      <c r="K30" s="15" t="s">
        <v>54</v>
      </c>
      <c r="L30" s="14">
        <v>0</v>
      </c>
      <c r="M30" s="14">
        <v>1557882</v>
      </c>
    </row>
    <row r="31" spans="2:13" x14ac:dyDescent="0.25">
      <c r="B31" s="15">
        <v>128</v>
      </c>
      <c r="C31" s="15" t="s">
        <v>71</v>
      </c>
      <c r="D31" s="15" t="s">
        <v>48</v>
      </c>
      <c r="E31" s="15" t="s">
        <v>47</v>
      </c>
      <c r="F31" s="15"/>
      <c r="G31" s="15" t="s">
        <v>52</v>
      </c>
      <c r="H31" s="15" t="s">
        <v>70</v>
      </c>
      <c r="I31" s="15" t="s">
        <v>69</v>
      </c>
      <c r="J31" s="15" t="s">
        <v>43</v>
      </c>
      <c r="K31" s="15" t="s">
        <v>68</v>
      </c>
      <c r="L31" s="14">
        <v>0</v>
      </c>
      <c r="M31" s="14">
        <v>10000</v>
      </c>
    </row>
    <row r="32" spans="2:13" x14ac:dyDescent="0.25">
      <c r="B32" s="15">
        <v>130</v>
      </c>
      <c r="C32" s="15" t="s">
        <v>133</v>
      </c>
      <c r="D32" s="15" t="s">
        <v>48</v>
      </c>
      <c r="E32" s="15" t="s">
        <v>130</v>
      </c>
      <c r="F32" s="15"/>
      <c r="G32" s="15" t="s">
        <v>53</v>
      </c>
      <c r="H32" s="15" t="s">
        <v>137</v>
      </c>
      <c r="I32" s="15" t="s">
        <v>128</v>
      </c>
      <c r="J32" s="15" t="s">
        <v>43</v>
      </c>
      <c r="K32" s="15" t="s">
        <v>113</v>
      </c>
      <c r="L32" s="14">
        <v>0</v>
      </c>
      <c r="M32" s="14">
        <v>3400</v>
      </c>
    </row>
    <row r="33" spans="2:13" x14ac:dyDescent="0.25">
      <c r="B33" s="15">
        <v>133</v>
      </c>
      <c r="C33" s="15" t="s">
        <v>145</v>
      </c>
      <c r="D33" s="15" t="s">
        <v>48</v>
      </c>
      <c r="E33" s="15" t="s">
        <v>130</v>
      </c>
      <c r="F33" s="15"/>
      <c r="G33" s="15" t="s">
        <v>53</v>
      </c>
      <c r="H33" s="15" t="s">
        <v>137</v>
      </c>
      <c r="I33" s="15" t="s">
        <v>146</v>
      </c>
      <c r="J33" s="15" t="s">
        <v>43</v>
      </c>
      <c r="K33" s="15" t="s">
        <v>113</v>
      </c>
      <c r="L33" s="14">
        <v>0</v>
      </c>
      <c r="M33" s="14">
        <v>675</v>
      </c>
    </row>
    <row r="34" spans="2:13" x14ac:dyDescent="0.25">
      <c r="B34" s="15">
        <v>143</v>
      </c>
      <c r="C34" s="15" t="s">
        <v>207</v>
      </c>
      <c r="D34" s="15" t="s">
        <v>48</v>
      </c>
      <c r="E34" s="15" t="s">
        <v>57</v>
      </c>
      <c r="F34" s="15"/>
      <c r="G34" s="15" t="s">
        <v>52</v>
      </c>
      <c r="H34" s="15" t="s">
        <v>186</v>
      </c>
      <c r="I34" s="15" t="s">
        <v>206</v>
      </c>
      <c r="J34" s="15" t="s">
        <v>43</v>
      </c>
      <c r="K34" s="15" t="s">
        <v>113</v>
      </c>
      <c r="L34" s="14">
        <v>0</v>
      </c>
      <c r="M34" s="14">
        <v>8082</v>
      </c>
    </row>
    <row r="35" spans="2:13" x14ac:dyDescent="0.25">
      <c r="B35" s="15">
        <v>148</v>
      </c>
      <c r="C35" s="15" t="s">
        <v>190</v>
      </c>
      <c r="D35" s="15" t="s">
        <v>48</v>
      </c>
      <c r="E35" s="15" t="s">
        <v>47</v>
      </c>
      <c r="F35" s="15"/>
      <c r="G35" s="15" t="s">
        <v>51</v>
      </c>
      <c r="H35" s="15" t="s">
        <v>129</v>
      </c>
      <c r="I35" s="15" t="s">
        <v>192</v>
      </c>
      <c r="J35" s="15" t="s">
        <v>43</v>
      </c>
      <c r="K35" s="15" t="s">
        <v>187</v>
      </c>
      <c r="L35" s="14">
        <v>0</v>
      </c>
      <c r="M35" s="14">
        <v>15000</v>
      </c>
    </row>
    <row r="36" spans="2:13" x14ac:dyDescent="0.25">
      <c r="B36" s="15">
        <v>144</v>
      </c>
      <c r="C36" s="15" t="s">
        <v>209</v>
      </c>
      <c r="D36" s="15" t="s">
        <v>48</v>
      </c>
      <c r="E36" s="15" t="s">
        <v>57</v>
      </c>
      <c r="F36" s="15"/>
      <c r="G36" s="15" t="s">
        <v>52</v>
      </c>
      <c r="H36" s="15" t="s">
        <v>129</v>
      </c>
      <c r="I36" s="15" t="s">
        <v>208</v>
      </c>
      <c r="J36" s="15" t="s">
        <v>43</v>
      </c>
      <c r="K36" s="15" t="s">
        <v>54</v>
      </c>
      <c r="L36" s="14">
        <v>0</v>
      </c>
      <c r="M36" s="14">
        <v>12500</v>
      </c>
    </row>
    <row r="37" spans="2:13" x14ac:dyDescent="0.25">
      <c r="B37" s="15">
        <v>149</v>
      </c>
      <c r="C37" s="15" t="s">
        <v>190</v>
      </c>
      <c r="D37" s="15" t="s">
        <v>48</v>
      </c>
      <c r="E37" s="15" t="s">
        <v>47</v>
      </c>
      <c r="F37" s="15"/>
      <c r="G37" s="15" t="s">
        <v>53</v>
      </c>
      <c r="H37" s="15" t="s">
        <v>129</v>
      </c>
      <c r="I37" s="15" t="s">
        <v>69</v>
      </c>
      <c r="J37" s="15" t="s">
        <v>43</v>
      </c>
      <c r="K37" s="15" t="s">
        <v>187</v>
      </c>
      <c r="L37" s="14">
        <v>0</v>
      </c>
      <c r="M37" s="14">
        <v>10000</v>
      </c>
    </row>
    <row r="38" spans="2:13" x14ac:dyDescent="0.25">
      <c r="B38" s="15">
        <v>146</v>
      </c>
      <c r="C38" s="15" t="s">
        <v>131</v>
      </c>
      <c r="D38" s="15" t="s">
        <v>48</v>
      </c>
      <c r="E38" s="15" t="s">
        <v>130</v>
      </c>
      <c r="F38" s="15"/>
      <c r="G38" s="15" t="s">
        <v>52</v>
      </c>
      <c r="H38" s="15" t="s">
        <v>129</v>
      </c>
      <c r="I38" s="15" t="s">
        <v>128</v>
      </c>
      <c r="J38" s="15" t="s">
        <v>43</v>
      </c>
      <c r="K38" s="15" t="s">
        <v>113</v>
      </c>
      <c r="L38" s="14">
        <v>0</v>
      </c>
      <c r="M38" s="14">
        <v>3400</v>
      </c>
    </row>
    <row r="39" spans="2:13" x14ac:dyDescent="0.25">
      <c r="B39" s="15">
        <v>151</v>
      </c>
      <c r="C39" s="15" t="s">
        <v>203</v>
      </c>
      <c r="D39" s="15" t="s">
        <v>48</v>
      </c>
      <c r="E39" s="15" t="s">
        <v>168</v>
      </c>
      <c r="F39" s="15"/>
      <c r="G39" s="15" t="s">
        <v>53</v>
      </c>
      <c r="H39" s="15" t="s">
        <v>205</v>
      </c>
      <c r="I39" s="15" t="s">
        <v>204</v>
      </c>
      <c r="J39" s="15" t="s">
        <v>43</v>
      </c>
      <c r="K39" s="15" t="s">
        <v>68</v>
      </c>
      <c r="L39" s="14">
        <v>0</v>
      </c>
      <c r="M39" s="14">
        <v>7800</v>
      </c>
    </row>
    <row r="40" spans="2:13" x14ac:dyDescent="0.25">
      <c r="B40" s="15">
        <v>156</v>
      </c>
      <c r="C40" s="15" t="s">
        <v>203</v>
      </c>
      <c r="D40" s="15" t="s">
        <v>48</v>
      </c>
      <c r="E40" s="15" t="s">
        <v>168</v>
      </c>
      <c r="F40" s="15"/>
      <c r="G40" s="15" t="s">
        <v>52</v>
      </c>
      <c r="H40" s="15" t="s">
        <v>202</v>
      </c>
      <c r="I40" s="15" t="s">
        <v>201</v>
      </c>
      <c r="J40" s="15" t="s">
        <v>43</v>
      </c>
      <c r="K40" s="15" t="s">
        <v>68</v>
      </c>
      <c r="L40" s="14">
        <v>0</v>
      </c>
      <c r="M40" s="14">
        <v>18200</v>
      </c>
    </row>
    <row r="41" spans="2:13" x14ac:dyDescent="0.25">
      <c r="B41" s="15">
        <v>160</v>
      </c>
      <c r="C41" s="15" t="s">
        <v>195</v>
      </c>
      <c r="D41" s="15" t="s">
        <v>48</v>
      </c>
      <c r="E41" s="15" t="s">
        <v>57</v>
      </c>
      <c r="F41" s="15"/>
      <c r="G41" s="15" t="s">
        <v>53</v>
      </c>
      <c r="H41" s="15" t="s">
        <v>102</v>
      </c>
      <c r="I41" s="15" t="s">
        <v>200</v>
      </c>
      <c r="J41" s="15" t="s">
        <v>43</v>
      </c>
      <c r="K41" s="15" t="s">
        <v>68</v>
      </c>
      <c r="L41" s="14">
        <v>0</v>
      </c>
      <c r="M41" s="14">
        <v>1755000</v>
      </c>
    </row>
    <row r="42" spans="2:13" x14ac:dyDescent="0.25">
      <c r="B42" s="15">
        <v>158</v>
      </c>
      <c r="C42" s="15" t="s">
        <v>171</v>
      </c>
      <c r="D42" s="15" t="s">
        <v>48</v>
      </c>
      <c r="E42" s="15" t="s">
        <v>47</v>
      </c>
      <c r="F42" s="15"/>
      <c r="G42" s="15" t="s">
        <v>52</v>
      </c>
      <c r="H42" s="15" t="s">
        <v>102</v>
      </c>
      <c r="I42" s="15" t="s">
        <v>170</v>
      </c>
      <c r="J42" s="15" t="s">
        <v>43</v>
      </c>
      <c r="K42" s="15" t="s">
        <v>68</v>
      </c>
      <c r="L42" s="14">
        <v>0</v>
      </c>
      <c r="M42" s="14">
        <v>120400</v>
      </c>
    </row>
    <row r="43" spans="2:13" x14ac:dyDescent="0.25">
      <c r="B43" s="15">
        <v>159</v>
      </c>
      <c r="C43" s="15" t="s">
        <v>100</v>
      </c>
      <c r="D43" s="15" t="s">
        <v>48</v>
      </c>
      <c r="E43" s="15" t="s">
        <v>57</v>
      </c>
      <c r="F43" s="15"/>
      <c r="G43" s="15" t="s">
        <v>51</v>
      </c>
      <c r="H43" s="15" t="s">
        <v>102</v>
      </c>
      <c r="I43" s="15" t="s">
        <v>101</v>
      </c>
      <c r="J43" s="15" t="s">
        <v>43</v>
      </c>
      <c r="K43" s="15" t="s">
        <v>68</v>
      </c>
      <c r="L43" s="14">
        <v>0</v>
      </c>
      <c r="M43" s="14">
        <v>73500</v>
      </c>
    </row>
    <row r="44" spans="2:13" x14ac:dyDescent="0.25">
      <c r="B44" s="15">
        <v>164</v>
      </c>
      <c r="C44" s="15" t="s">
        <v>78</v>
      </c>
      <c r="D44" s="15" t="s">
        <v>48</v>
      </c>
      <c r="E44" s="15" t="s">
        <v>47</v>
      </c>
      <c r="F44" s="15"/>
      <c r="G44" s="15" t="s">
        <v>51</v>
      </c>
      <c r="H44" s="15" t="s">
        <v>59</v>
      </c>
      <c r="I44" s="15" t="s">
        <v>60</v>
      </c>
      <c r="J44" s="15" t="s">
        <v>43</v>
      </c>
      <c r="K44" s="15" t="s">
        <v>77</v>
      </c>
      <c r="L44" s="14">
        <v>0</v>
      </c>
      <c r="M44" s="14">
        <v>81000</v>
      </c>
    </row>
    <row r="45" spans="2:13" x14ac:dyDescent="0.25">
      <c r="B45" s="15">
        <v>165</v>
      </c>
      <c r="C45" s="15" t="s">
        <v>58</v>
      </c>
      <c r="D45" s="15" t="s">
        <v>48</v>
      </c>
      <c r="E45" s="15" t="s">
        <v>57</v>
      </c>
      <c r="F45" s="15"/>
      <c r="G45" s="15" t="s">
        <v>50</v>
      </c>
      <c r="H45" s="15" t="s">
        <v>59</v>
      </c>
      <c r="I45" s="15" t="s">
        <v>55</v>
      </c>
      <c r="J45" s="15" t="s">
        <v>43</v>
      </c>
      <c r="K45" s="15" t="s">
        <v>54</v>
      </c>
      <c r="L45" s="14">
        <v>0</v>
      </c>
      <c r="M45" s="14">
        <v>40500</v>
      </c>
    </row>
    <row r="46" spans="2:13" x14ac:dyDescent="0.25">
      <c r="B46" s="15">
        <v>166</v>
      </c>
      <c r="C46" s="15" t="s">
        <v>195</v>
      </c>
      <c r="D46" s="15" t="s">
        <v>48</v>
      </c>
      <c r="E46" s="15" t="s">
        <v>57</v>
      </c>
      <c r="F46" s="15"/>
      <c r="G46" s="15" t="s">
        <v>52</v>
      </c>
      <c r="H46" s="15" t="s">
        <v>199</v>
      </c>
      <c r="I46" s="15" t="s">
        <v>196</v>
      </c>
      <c r="J46" s="15" t="s">
        <v>43</v>
      </c>
      <c r="K46" s="15" t="s">
        <v>68</v>
      </c>
      <c r="L46" s="14">
        <v>0</v>
      </c>
      <c r="M46" s="14">
        <v>1170000</v>
      </c>
    </row>
    <row r="47" spans="2:13" x14ac:dyDescent="0.25">
      <c r="B47" s="15">
        <v>167</v>
      </c>
      <c r="C47" s="15" t="s">
        <v>212</v>
      </c>
      <c r="D47" s="15" t="s">
        <v>48</v>
      </c>
      <c r="E47" s="15" t="s">
        <v>47</v>
      </c>
      <c r="F47" s="15"/>
      <c r="G47" s="15" t="s">
        <v>52</v>
      </c>
      <c r="H47" s="15" t="s">
        <v>214</v>
      </c>
      <c r="I47" s="15" t="s">
        <v>213</v>
      </c>
      <c r="J47" s="15" t="s">
        <v>43</v>
      </c>
      <c r="K47" s="15" t="s">
        <v>68</v>
      </c>
      <c r="L47" s="14">
        <v>0</v>
      </c>
      <c r="M47" s="14">
        <v>109710</v>
      </c>
    </row>
    <row r="48" spans="2:13" x14ac:dyDescent="0.25">
      <c r="B48" s="15">
        <v>168</v>
      </c>
      <c r="C48" s="15" t="s">
        <v>125</v>
      </c>
      <c r="D48" s="15" t="s">
        <v>48</v>
      </c>
      <c r="E48" s="15" t="s">
        <v>47</v>
      </c>
      <c r="F48" s="15"/>
      <c r="G48" s="15" t="s">
        <v>52</v>
      </c>
      <c r="H48" s="15" t="s">
        <v>127</v>
      </c>
      <c r="I48" s="15" t="s">
        <v>126</v>
      </c>
      <c r="J48" s="15" t="s">
        <v>43</v>
      </c>
      <c r="K48" s="15" t="s">
        <v>113</v>
      </c>
      <c r="L48" s="14">
        <v>0</v>
      </c>
      <c r="M48" s="14">
        <v>88000</v>
      </c>
    </row>
    <row r="49" spans="2:13" x14ac:dyDescent="0.25">
      <c r="B49" s="15">
        <v>169</v>
      </c>
      <c r="C49" s="15" t="s">
        <v>174</v>
      </c>
      <c r="D49" s="15" t="s">
        <v>48</v>
      </c>
      <c r="E49" s="15" t="s">
        <v>47</v>
      </c>
      <c r="F49" s="15"/>
      <c r="G49" s="15" t="s">
        <v>52</v>
      </c>
      <c r="H49" s="15" t="s">
        <v>177</v>
      </c>
      <c r="I49" s="15" t="s">
        <v>175</v>
      </c>
      <c r="J49" s="15" t="s">
        <v>43</v>
      </c>
      <c r="K49" s="15" t="s">
        <v>68</v>
      </c>
      <c r="L49" s="14">
        <v>0</v>
      </c>
      <c r="M49" s="14">
        <v>250230</v>
      </c>
    </row>
    <row r="50" spans="2:13" x14ac:dyDescent="0.25">
      <c r="B50" s="15">
        <v>170</v>
      </c>
      <c r="C50" s="15" t="s">
        <v>89</v>
      </c>
      <c r="D50" s="15" t="s">
        <v>48</v>
      </c>
      <c r="E50" s="15" t="s">
        <v>57</v>
      </c>
      <c r="F50" s="15"/>
      <c r="G50" s="15" t="s">
        <v>52</v>
      </c>
      <c r="H50" s="15" t="s">
        <v>91</v>
      </c>
      <c r="I50" s="15" t="s">
        <v>90</v>
      </c>
      <c r="J50" s="15" t="s">
        <v>43</v>
      </c>
      <c r="K50" s="15" t="s">
        <v>54</v>
      </c>
      <c r="L50" s="14">
        <v>0</v>
      </c>
      <c r="M50" s="14">
        <v>1171895</v>
      </c>
    </row>
    <row r="51" spans="2:13" x14ac:dyDescent="0.25">
      <c r="B51" s="15">
        <v>172</v>
      </c>
      <c r="C51" s="15" t="s">
        <v>159</v>
      </c>
      <c r="D51" s="15" t="s">
        <v>48</v>
      </c>
      <c r="E51" s="15" t="s">
        <v>57</v>
      </c>
      <c r="F51" s="15"/>
      <c r="G51" s="15" t="s">
        <v>50</v>
      </c>
      <c r="H51" s="15" t="s">
        <v>166</v>
      </c>
      <c r="I51" s="15" t="s">
        <v>163</v>
      </c>
      <c r="J51" s="15" t="s">
        <v>43</v>
      </c>
      <c r="K51" s="15" t="s">
        <v>54</v>
      </c>
      <c r="L51" s="14">
        <v>0</v>
      </c>
      <c r="M51" s="14">
        <v>514200</v>
      </c>
    </row>
    <row r="52" spans="2:13" x14ac:dyDescent="0.25">
      <c r="B52" s="15">
        <v>171</v>
      </c>
      <c r="C52" s="15" t="s">
        <v>159</v>
      </c>
      <c r="D52" s="15" t="s">
        <v>48</v>
      </c>
      <c r="E52" s="15" t="s">
        <v>57</v>
      </c>
      <c r="F52" s="15"/>
      <c r="G52" s="15" t="s">
        <v>51</v>
      </c>
      <c r="H52" s="15" t="s">
        <v>166</v>
      </c>
      <c r="I52" s="15" t="s">
        <v>165</v>
      </c>
      <c r="J52" s="15" t="s">
        <v>43</v>
      </c>
      <c r="K52" s="15" t="s">
        <v>54</v>
      </c>
      <c r="L52" s="14">
        <v>0</v>
      </c>
      <c r="M52" s="14">
        <v>213000</v>
      </c>
    </row>
    <row r="53" spans="2:13" x14ac:dyDescent="0.25">
      <c r="B53" s="15">
        <v>174</v>
      </c>
      <c r="C53" s="15" t="s">
        <v>84</v>
      </c>
      <c r="D53" s="15" t="s">
        <v>48</v>
      </c>
      <c r="E53" s="15" t="s">
        <v>57</v>
      </c>
      <c r="F53" s="15"/>
      <c r="G53" s="15" t="s">
        <v>52</v>
      </c>
      <c r="H53" s="15" t="s">
        <v>86</v>
      </c>
      <c r="I53" s="15" t="s">
        <v>85</v>
      </c>
      <c r="J53" s="15" t="s">
        <v>43</v>
      </c>
      <c r="K53" s="15" t="s">
        <v>54</v>
      </c>
      <c r="L53" s="14">
        <v>0</v>
      </c>
      <c r="M53" s="14">
        <v>1891191</v>
      </c>
    </row>
    <row r="54" spans="2:13" x14ac:dyDescent="0.25">
      <c r="B54" s="15">
        <v>175</v>
      </c>
      <c r="C54" s="15" t="s">
        <v>195</v>
      </c>
      <c r="D54" s="15" t="s">
        <v>48</v>
      </c>
      <c r="E54" s="15" t="s">
        <v>57</v>
      </c>
      <c r="F54" s="15"/>
      <c r="G54" s="15" t="s">
        <v>51</v>
      </c>
      <c r="H54" s="15" t="s">
        <v>198</v>
      </c>
      <c r="I54" s="15" t="s">
        <v>196</v>
      </c>
      <c r="J54" s="15" t="s">
        <v>43</v>
      </c>
      <c r="K54" s="15" t="s">
        <v>68</v>
      </c>
      <c r="L54" s="14">
        <v>0</v>
      </c>
      <c r="M54" s="14">
        <v>1170000</v>
      </c>
    </row>
    <row r="55" spans="2:13" x14ac:dyDescent="0.25">
      <c r="B55" s="15">
        <v>179</v>
      </c>
      <c r="C55" s="15" t="s">
        <v>67</v>
      </c>
      <c r="D55" s="15" t="s">
        <v>48</v>
      </c>
      <c r="E55" s="15" t="s">
        <v>47</v>
      </c>
      <c r="F55" s="15"/>
      <c r="G55" s="15" t="s">
        <v>50</v>
      </c>
      <c r="H55" s="15" t="s">
        <v>66</v>
      </c>
      <c r="I55" s="15" t="s">
        <v>65</v>
      </c>
      <c r="J55" s="15" t="s">
        <v>43</v>
      </c>
      <c r="K55" s="15" t="s">
        <v>64</v>
      </c>
      <c r="L55" s="14">
        <v>0</v>
      </c>
      <c r="M55" s="14">
        <v>40000</v>
      </c>
    </row>
    <row r="56" spans="2:13" x14ac:dyDescent="0.25">
      <c r="B56" s="15">
        <v>180</v>
      </c>
      <c r="C56" s="15" t="s">
        <v>154</v>
      </c>
      <c r="D56" s="15" t="s">
        <v>48</v>
      </c>
      <c r="E56" s="15" t="s">
        <v>130</v>
      </c>
      <c r="F56" s="15"/>
      <c r="G56" s="15" t="s">
        <v>52</v>
      </c>
      <c r="H56" s="15" t="s">
        <v>156</v>
      </c>
      <c r="I56" s="15" t="s">
        <v>152</v>
      </c>
      <c r="J56" s="15" t="s">
        <v>43</v>
      </c>
      <c r="K56" s="15" t="s">
        <v>105</v>
      </c>
      <c r="L56" s="14">
        <v>0</v>
      </c>
      <c r="M56" s="14">
        <v>191199.42</v>
      </c>
    </row>
    <row r="57" spans="2:13" x14ac:dyDescent="0.25">
      <c r="B57" s="15">
        <v>182</v>
      </c>
      <c r="C57" s="15" t="s">
        <v>174</v>
      </c>
      <c r="D57" s="15" t="s">
        <v>48</v>
      </c>
      <c r="E57" s="15" t="s">
        <v>47</v>
      </c>
      <c r="F57" s="15"/>
      <c r="G57" s="15" t="s">
        <v>51</v>
      </c>
      <c r="H57" s="15" t="s">
        <v>176</v>
      </c>
      <c r="I57" s="15" t="s">
        <v>175</v>
      </c>
      <c r="J57" s="15" t="s">
        <v>43</v>
      </c>
      <c r="K57" s="15" t="s">
        <v>68</v>
      </c>
      <c r="L57" s="14">
        <v>0</v>
      </c>
      <c r="M57" s="14">
        <v>250230</v>
      </c>
    </row>
    <row r="58" spans="2:13" x14ac:dyDescent="0.25">
      <c r="B58" s="15">
        <v>183</v>
      </c>
      <c r="C58" s="15" t="s">
        <v>181</v>
      </c>
      <c r="D58" s="15" t="s">
        <v>48</v>
      </c>
      <c r="E58" s="15" t="s">
        <v>47</v>
      </c>
      <c r="F58" s="15"/>
      <c r="G58" s="15" t="s">
        <v>51</v>
      </c>
      <c r="H58" s="15" t="s">
        <v>185</v>
      </c>
      <c r="I58" s="15" t="s">
        <v>184</v>
      </c>
      <c r="J58" s="15" t="s">
        <v>43</v>
      </c>
      <c r="K58" s="15" t="s">
        <v>178</v>
      </c>
      <c r="L58" s="14">
        <v>0</v>
      </c>
      <c r="M58" s="14">
        <v>96000</v>
      </c>
    </row>
    <row r="59" spans="2:13" x14ac:dyDescent="0.25">
      <c r="B59" s="15">
        <v>184</v>
      </c>
      <c r="C59" s="15" t="s">
        <v>190</v>
      </c>
      <c r="D59" s="15" t="s">
        <v>48</v>
      </c>
      <c r="E59" s="15" t="s">
        <v>47</v>
      </c>
      <c r="F59" s="15"/>
      <c r="G59" s="15" t="s">
        <v>52</v>
      </c>
      <c r="H59" s="15" t="s">
        <v>191</v>
      </c>
      <c r="I59" s="15" t="s">
        <v>188</v>
      </c>
      <c r="J59" s="15" t="s">
        <v>43</v>
      </c>
      <c r="K59" s="15" t="s">
        <v>187</v>
      </c>
      <c r="L59" s="14">
        <v>0</v>
      </c>
      <c r="M59" s="14">
        <v>25000</v>
      </c>
    </row>
    <row r="60" spans="2:13" x14ac:dyDescent="0.25">
      <c r="B60" s="15">
        <v>189</v>
      </c>
      <c r="C60" s="15" t="s">
        <v>97</v>
      </c>
      <c r="D60" s="15" t="s">
        <v>48</v>
      </c>
      <c r="E60" s="15" t="s">
        <v>47</v>
      </c>
      <c r="F60" s="15"/>
      <c r="G60" s="15" t="s">
        <v>52</v>
      </c>
      <c r="H60" s="15" t="s">
        <v>96</v>
      </c>
      <c r="I60" s="15" t="s">
        <v>95</v>
      </c>
      <c r="J60" s="15" t="s">
        <v>43</v>
      </c>
      <c r="K60" s="15" t="s">
        <v>54</v>
      </c>
      <c r="L60" s="14">
        <v>0</v>
      </c>
      <c r="M60" s="14">
        <v>17780</v>
      </c>
    </row>
    <row r="61" spans="2:13" x14ac:dyDescent="0.25">
      <c r="B61" s="15">
        <v>187</v>
      </c>
      <c r="C61" s="15" t="s">
        <v>133</v>
      </c>
      <c r="D61" s="15" t="s">
        <v>48</v>
      </c>
      <c r="E61" s="15" t="s">
        <v>130</v>
      </c>
      <c r="F61" s="15"/>
      <c r="G61" s="15" t="s">
        <v>52</v>
      </c>
      <c r="H61" s="15" t="s">
        <v>96</v>
      </c>
      <c r="I61" s="15" t="s">
        <v>128</v>
      </c>
      <c r="J61" s="15" t="s">
        <v>43</v>
      </c>
      <c r="K61" s="15" t="s">
        <v>113</v>
      </c>
      <c r="L61" s="14">
        <v>0</v>
      </c>
      <c r="M61" s="14">
        <v>3400</v>
      </c>
    </row>
    <row r="62" spans="2:13" x14ac:dyDescent="0.25">
      <c r="B62" s="15">
        <v>191</v>
      </c>
      <c r="C62" s="15" t="s">
        <v>159</v>
      </c>
      <c r="D62" s="15" t="s">
        <v>48</v>
      </c>
      <c r="E62" s="15" t="s">
        <v>57</v>
      </c>
      <c r="F62" s="15"/>
      <c r="G62" s="15" t="s">
        <v>104</v>
      </c>
      <c r="H62" s="15" t="s">
        <v>164</v>
      </c>
      <c r="I62" s="15" t="s">
        <v>163</v>
      </c>
      <c r="J62" s="15" t="s">
        <v>43</v>
      </c>
      <c r="K62" s="15" t="s">
        <v>54</v>
      </c>
      <c r="L62" s="14">
        <v>0</v>
      </c>
      <c r="M62" s="14">
        <v>514200</v>
      </c>
    </row>
    <row r="63" spans="2:13" x14ac:dyDescent="0.25">
      <c r="B63" s="15">
        <v>190</v>
      </c>
      <c r="C63" s="15" t="s">
        <v>159</v>
      </c>
      <c r="D63" s="15" t="s">
        <v>48</v>
      </c>
      <c r="E63" s="15" t="s">
        <v>57</v>
      </c>
      <c r="F63" s="15"/>
      <c r="G63" s="15" t="s">
        <v>46</v>
      </c>
      <c r="H63" s="15" t="s">
        <v>164</v>
      </c>
      <c r="I63" s="15" t="s">
        <v>165</v>
      </c>
      <c r="J63" s="15" t="s">
        <v>43</v>
      </c>
      <c r="K63" s="15" t="s">
        <v>54</v>
      </c>
      <c r="L63" s="14">
        <v>0</v>
      </c>
      <c r="M63" s="14">
        <v>213000</v>
      </c>
    </row>
    <row r="64" spans="2:13" x14ac:dyDescent="0.25">
      <c r="B64" s="15">
        <v>194</v>
      </c>
      <c r="C64" s="15" t="s">
        <v>181</v>
      </c>
      <c r="D64" s="15" t="s">
        <v>48</v>
      </c>
      <c r="E64" s="15" t="s">
        <v>47</v>
      </c>
      <c r="F64" s="15"/>
      <c r="G64" s="15" t="s">
        <v>50</v>
      </c>
      <c r="H64" s="15" t="s">
        <v>183</v>
      </c>
      <c r="I64" s="15" t="s">
        <v>182</v>
      </c>
      <c r="J64" s="15" t="s">
        <v>43</v>
      </c>
      <c r="K64" s="15" t="s">
        <v>178</v>
      </c>
      <c r="L64" s="14">
        <v>0</v>
      </c>
      <c r="M64" s="14">
        <v>144000</v>
      </c>
    </row>
    <row r="65" spans="2:13" x14ac:dyDescent="0.25">
      <c r="B65" s="15">
        <v>192</v>
      </c>
      <c r="C65" s="15" t="s">
        <v>190</v>
      </c>
      <c r="D65" s="15" t="s">
        <v>48</v>
      </c>
      <c r="E65" s="15" t="s">
        <v>47</v>
      </c>
      <c r="F65" s="15"/>
      <c r="G65" s="15" t="s">
        <v>50</v>
      </c>
      <c r="H65" s="15" t="s">
        <v>183</v>
      </c>
      <c r="I65" s="15" t="s">
        <v>69</v>
      </c>
      <c r="J65" s="15" t="s">
        <v>43</v>
      </c>
      <c r="K65" s="15" t="s">
        <v>187</v>
      </c>
      <c r="L65" s="14">
        <v>0</v>
      </c>
      <c r="M65" s="14">
        <v>10000</v>
      </c>
    </row>
    <row r="66" spans="2:13" x14ac:dyDescent="0.25">
      <c r="B66" s="15">
        <v>195</v>
      </c>
      <c r="C66" s="15" t="s">
        <v>195</v>
      </c>
      <c r="D66" s="15" t="s">
        <v>48</v>
      </c>
      <c r="E66" s="15" t="s">
        <v>57</v>
      </c>
      <c r="F66" s="15"/>
      <c r="G66" s="15" t="s">
        <v>50</v>
      </c>
      <c r="H66" s="15" t="s">
        <v>197</v>
      </c>
      <c r="I66" s="15" t="s">
        <v>196</v>
      </c>
      <c r="J66" s="15" t="s">
        <v>43</v>
      </c>
      <c r="K66" s="15" t="s">
        <v>68</v>
      </c>
      <c r="L66" s="14">
        <v>0</v>
      </c>
      <c r="M66" s="14">
        <v>1170000</v>
      </c>
    </row>
    <row r="67" spans="2:13" x14ac:dyDescent="0.25">
      <c r="B67" s="15">
        <v>196</v>
      </c>
      <c r="C67" s="15" t="s">
        <v>81</v>
      </c>
      <c r="D67" s="15" t="s">
        <v>48</v>
      </c>
      <c r="E67" s="15" t="s">
        <v>47</v>
      </c>
      <c r="F67" s="15"/>
      <c r="G67" s="15" t="s">
        <v>50</v>
      </c>
      <c r="H67" s="15" t="s">
        <v>80</v>
      </c>
      <c r="I67" s="15" t="s">
        <v>79</v>
      </c>
      <c r="J67" s="15" t="s">
        <v>43</v>
      </c>
      <c r="K67" s="15" t="s">
        <v>68</v>
      </c>
      <c r="L67" s="14">
        <v>0</v>
      </c>
      <c r="M67" s="14">
        <v>37884.400000000001</v>
      </c>
    </row>
    <row r="68" spans="2:13" x14ac:dyDescent="0.25">
      <c r="B68" s="15">
        <v>197</v>
      </c>
      <c r="C68" s="15" t="s">
        <v>140</v>
      </c>
      <c r="D68" s="15" t="s">
        <v>48</v>
      </c>
      <c r="E68" s="15" t="s">
        <v>130</v>
      </c>
      <c r="F68" s="15"/>
      <c r="G68" s="15" t="s">
        <v>53</v>
      </c>
      <c r="H68" s="15" t="s">
        <v>80</v>
      </c>
      <c r="I68" s="15" t="s">
        <v>138</v>
      </c>
      <c r="J68" s="15" t="s">
        <v>43</v>
      </c>
      <c r="K68" s="15" t="s">
        <v>113</v>
      </c>
      <c r="L68" s="14">
        <v>0</v>
      </c>
      <c r="M68" s="14">
        <v>23750</v>
      </c>
    </row>
    <row r="69" spans="2:13" x14ac:dyDescent="0.25">
      <c r="B69" s="15">
        <v>199</v>
      </c>
      <c r="C69" s="15" t="s">
        <v>58</v>
      </c>
      <c r="D69" s="15" t="s">
        <v>48</v>
      </c>
      <c r="E69" s="15" t="s">
        <v>57</v>
      </c>
      <c r="F69" s="15"/>
      <c r="G69" s="15" t="s">
        <v>46</v>
      </c>
      <c r="H69" s="15" t="s">
        <v>56</v>
      </c>
      <c r="I69" s="15" t="s">
        <v>55</v>
      </c>
      <c r="J69" s="15" t="s">
        <v>43</v>
      </c>
      <c r="K69" s="15" t="s">
        <v>54</v>
      </c>
      <c r="L69" s="14">
        <v>0</v>
      </c>
      <c r="M69" s="14">
        <v>40500</v>
      </c>
    </row>
    <row r="70" spans="2:13" x14ac:dyDescent="0.25">
      <c r="B70" s="15">
        <v>200</v>
      </c>
      <c r="C70" s="15" t="s">
        <v>149</v>
      </c>
      <c r="D70" s="15" t="s">
        <v>48</v>
      </c>
      <c r="E70" s="15" t="s">
        <v>130</v>
      </c>
      <c r="F70" s="15"/>
      <c r="G70" s="15" t="s">
        <v>52</v>
      </c>
      <c r="H70" s="15" t="s">
        <v>148</v>
      </c>
      <c r="I70" s="15" t="s">
        <v>147</v>
      </c>
      <c r="J70" s="15" t="s">
        <v>43</v>
      </c>
      <c r="K70" s="15" t="s">
        <v>113</v>
      </c>
      <c r="L70" s="14">
        <v>0</v>
      </c>
      <c r="M70" s="14">
        <v>4375</v>
      </c>
    </row>
    <row r="71" spans="2:13" x14ac:dyDescent="0.25">
      <c r="B71" s="15">
        <v>202</v>
      </c>
      <c r="C71" s="15" t="s">
        <v>212</v>
      </c>
      <c r="D71" s="15" t="s">
        <v>48</v>
      </c>
      <c r="E71" s="15" t="s">
        <v>47</v>
      </c>
      <c r="F71" s="15"/>
      <c r="G71" s="15" t="s">
        <v>51</v>
      </c>
      <c r="H71" s="15" t="s">
        <v>211</v>
      </c>
      <c r="I71" s="15" t="s">
        <v>210</v>
      </c>
      <c r="J71" s="15" t="s">
        <v>43</v>
      </c>
      <c r="K71" s="15" t="s">
        <v>68</v>
      </c>
      <c r="L71" s="14">
        <v>0</v>
      </c>
      <c r="M71" s="14">
        <v>182850</v>
      </c>
    </row>
    <row r="72" spans="2:13" x14ac:dyDescent="0.25">
      <c r="B72" s="15">
        <v>203</v>
      </c>
      <c r="C72" s="15" t="s">
        <v>181</v>
      </c>
      <c r="D72" s="15" t="s">
        <v>48</v>
      </c>
      <c r="E72" s="15" t="s">
        <v>47</v>
      </c>
      <c r="F72" s="15"/>
      <c r="G72" s="15" t="s">
        <v>46</v>
      </c>
      <c r="H72" s="15" t="s">
        <v>180</v>
      </c>
      <c r="I72" s="15" t="s">
        <v>179</v>
      </c>
      <c r="J72" s="15" t="s">
        <v>43</v>
      </c>
      <c r="K72" s="15" t="s">
        <v>178</v>
      </c>
      <c r="L72" s="14">
        <v>0</v>
      </c>
      <c r="M72" s="14">
        <v>48000</v>
      </c>
    </row>
    <row r="73" spans="2:13" x14ac:dyDescent="0.25">
      <c r="B73" s="15">
        <v>204</v>
      </c>
      <c r="C73" s="15" t="s">
        <v>100</v>
      </c>
      <c r="D73" s="15" t="s">
        <v>48</v>
      </c>
      <c r="E73" s="15" t="s">
        <v>57</v>
      </c>
      <c r="F73" s="15"/>
      <c r="G73" s="15" t="s">
        <v>50</v>
      </c>
      <c r="H73" s="15" t="s">
        <v>99</v>
      </c>
      <c r="I73" s="15" t="s">
        <v>98</v>
      </c>
      <c r="J73" s="15" t="s">
        <v>43</v>
      </c>
      <c r="K73" s="15" t="s">
        <v>68</v>
      </c>
      <c r="L73" s="14">
        <v>0</v>
      </c>
      <c r="M73" s="14">
        <v>24500</v>
      </c>
    </row>
    <row r="74" spans="2:13" x14ac:dyDescent="0.25">
      <c r="B74" s="15">
        <v>206</v>
      </c>
      <c r="C74" s="15" t="s">
        <v>190</v>
      </c>
      <c r="D74" s="15" t="s">
        <v>48</v>
      </c>
      <c r="E74" s="15" t="s">
        <v>47</v>
      </c>
      <c r="F74" s="15"/>
      <c r="G74" s="15" t="s">
        <v>46</v>
      </c>
      <c r="H74" s="15" t="s">
        <v>189</v>
      </c>
      <c r="I74" s="15" t="s">
        <v>188</v>
      </c>
      <c r="J74" s="15" t="s">
        <v>43</v>
      </c>
      <c r="K74" s="15" t="s">
        <v>187</v>
      </c>
      <c r="L74" s="14">
        <v>0</v>
      </c>
      <c r="M74" s="14">
        <v>25000</v>
      </c>
    </row>
    <row r="75" spans="2:13" x14ac:dyDescent="0.25">
      <c r="B75" s="15">
        <v>207</v>
      </c>
      <c r="C75" s="15" t="s">
        <v>108</v>
      </c>
      <c r="D75" s="15" t="s">
        <v>48</v>
      </c>
      <c r="E75" s="15" t="s">
        <v>47</v>
      </c>
      <c r="F75" s="15"/>
      <c r="G75" s="15" t="s">
        <v>51</v>
      </c>
      <c r="H75" s="15" t="s">
        <v>107</v>
      </c>
      <c r="I75" s="15" t="s">
        <v>106</v>
      </c>
      <c r="J75" s="15" t="s">
        <v>43</v>
      </c>
      <c r="K75" s="15" t="s">
        <v>54</v>
      </c>
      <c r="L75" s="14">
        <v>0</v>
      </c>
      <c r="M75" s="14">
        <v>173098</v>
      </c>
    </row>
    <row r="76" spans="2:13" x14ac:dyDescent="0.25">
      <c r="B76" s="15">
        <v>209</v>
      </c>
      <c r="C76" s="15" t="s">
        <v>145</v>
      </c>
      <c r="D76" s="15" t="s">
        <v>48</v>
      </c>
      <c r="E76" s="15" t="s">
        <v>130</v>
      </c>
      <c r="F76" s="15"/>
      <c r="G76" s="15" t="s">
        <v>52</v>
      </c>
      <c r="H76" s="15" t="s">
        <v>142</v>
      </c>
      <c r="I76" s="15" t="s">
        <v>144</v>
      </c>
      <c r="J76" s="15" t="s">
        <v>43</v>
      </c>
      <c r="K76" s="15" t="s">
        <v>113</v>
      </c>
      <c r="L76" s="14">
        <v>0</v>
      </c>
      <c r="M76" s="14">
        <v>6075</v>
      </c>
    </row>
    <row r="77" spans="2:13" x14ac:dyDescent="0.25">
      <c r="B77" s="15">
        <v>210</v>
      </c>
      <c r="C77" s="15" t="s">
        <v>145</v>
      </c>
      <c r="D77" s="15" t="s">
        <v>48</v>
      </c>
      <c r="E77" s="15" t="s">
        <v>130</v>
      </c>
      <c r="F77" s="15"/>
      <c r="G77" s="15" t="s">
        <v>52</v>
      </c>
      <c r="H77" s="15" t="s">
        <v>142</v>
      </c>
      <c r="I77" s="15" t="s">
        <v>144</v>
      </c>
      <c r="J77" s="15" t="s">
        <v>43</v>
      </c>
      <c r="K77" s="15" t="s">
        <v>113</v>
      </c>
      <c r="L77" s="14">
        <v>0</v>
      </c>
      <c r="M77" s="14">
        <v>6075</v>
      </c>
    </row>
    <row r="78" spans="2:13" x14ac:dyDescent="0.25">
      <c r="B78" s="15">
        <v>211</v>
      </c>
      <c r="C78" s="15" t="s">
        <v>143</v>
      </c>
      <c r="D78" s="15" t="s">
        <v>48</v>
      </c>
      <c r="E78" s="15" t="s">
        <v>130</v>
      </c>
      <c r="F78" s="15"/>
      <c r="G78" s="15" t="s">
        <v>52</v>
      </c>
      <c r="H78" s="15" t="s">
        <v>142</v>
      </c>
      <c r="I78" s="15" t="s">
        <v>141</v>
      </c>
      <c r="J78" s="15" t="s">
        <v>43</v>
      </c>
      <c r="K78" s="15" t="s">
        <v>113</v>
      </c>
      <c r="L78" s="14">
        <v>0</v>
      </c>
      <c r="M78" s="14">
        <v>5700</v>
      </c>
    </row>
    <row r="79" spans="2:13" x14ac:dyDescent="0.25">
      <c r="B79" s="15">
        <v>213</v>
      </c>
      <c r="C79" s="15" t="s">
        <v>154</v>
      </c>
      <c r="D79" s="15" t="s">
        <v>48</v>
      </c>
      <c r="E79" s="15" t="s">
        <v>130</v>
      </c>
      <c r="F79" s="15"/>
      <c r="G79" s="15" t="s">
        <v>51</v>
      </c>
      <c r="H79" s="15" t="s">
        <v>155</v>
      </c>
      <c r="I79" s="15" t="s">
        <v>152</v>
      </c>
      <c r="J79" s="15" t="s">
        <v>43</v>
      </c>
      <c r="K79" s="15" t="s">
        <v>105</v>
      </c>
      <c r="L79" s="14">
        <v>0</v>
      </c>
      <c r="M79" s="14">
        <v>191199.42</v>
      </c>
    </row>
    <row r="80" spans="2:13" x14ac:dyDescent="0.25">
      <c r="B80" s="15">
        <v>212</v>
      </c>
      <c r="C80" s="15" t="s">
        <v>169</v>
      </c>
      <c r="D80" s="15" t="s">
        <v>48</v>
      </c>
      <c r="E80" s="15" t="s">
        <v>168</v>
      </c>
      <c r="F80" s="15"/>
      <c r="G80" s="15" t="s">
        <v>52</v>
      </c>
      <c r="H80" s="15" t="s">
        <v>155</v>
      </c>
      <c r="I80" s="15" t="s">
        <v>167</v>
      </c>
      <c r="J80" s="15" t="s">
        <v>43</v>
      </c>
      <c r="K80" s="15" t="s">
        <v>68</v>
      </c>
      <c r="L80" s="14">
        <v>0</v>
      </c>
      <c r="M80" s="14">
        <v>1067</v>
      </c>
    </row>
    <row r="81" spans="2:13" x14ac:dyDescent="0.25">
      <c r="B81" s="15">
        <v>214</v>
      </c>
      <c r="C81" s="15" t="s">
        <v>151</v>
      </c>
      <c r="D81" s="15" t="s">
        <v>48</v>
      </c>
      <c r="E81" s="15" t="s">
        <v>130</v>
      </c>
      <c r="F81" s="15"/>
      <c r="G81" s="15" t="s">
        <v>52</v>
      </c>
      <c r="H81" s="15" t="s">
        <v>150</v>
      </c>
      <c r="I81" s="15" t="s">
        <v>128</v>
      </c>
      <c r="J81" s="15" t="s">
        <v>43</v>
      </c>
      <c r="K81" s="15" t="s">
        <v>113</v>
      </c>
      <c r="L81" s="14">
        <v>0</v>
      </c>
      <c r="M81" s="14">
        <v>3400</v>
      </c>
    </row>
    <row r="82" spans="2:13" x14ac:dyDescent="0.25">
      <c r="B82" s="15">
        <v>215</v>
      </c>
      <c r="C82" s="15" t="s">
        <v>49</v>
      </c>
      <c r="D82" s="15" t="s">
        <v>48</v>
      </c>
      <c r="E82" s="15" t="s">
        <v>47</v>
      </c>
      <c r="F82" s="15"/>
      <c r="G82" s="15" t="s">
        <v>46</v>
      </c>
      <c r="H82" s="15" t="s">
        <v>45</v>
      </c>
      <c r="I82" s="15" t="s">
        <v>44</v>
      </c>
      <c r="J82" s="15" t="s">
        <v>43</v>
      </c>
      <c r="K82" s="15" t="s">
        <v>42</v>
      </c>
      <c r="L82" s="14">
        <v>0</v>
      </c>
      <c r="M82" s="14">
        <v>60000</v>
      </c>
    </row>
    <row r="83" spans="2:13" x14ac:dyDescent="0.25">
      <c r="B83" s="15">
        <v>216</v>
      </c>
      <c r="C83" s="15" t="s">
        <v>133</v>
      </c>
      <c r="D83" s="15" t="s">
        <v>48</v>
      </c>
      <c r="E83" s="15" t="s">
        <v>130</v>
      </c>
      <c r="F83" s="15"/>
      <c r="G83" s="15" t="s">
        <v>51</v>
      </c>
      <c r="H83" s="15" t="s">
        <v>136</v>
      </c>
      <c r="I83" s="15" t="s">
        <v>128</v>
      </c>
      <c r="J83" s="15" t="s">
        <v>43</v>
      </c>
      <c r="K83" s="15" t="s">
        <v>113</v>
      </c>
      <c r="L83" s="14">
        <v>0</v>
      </c>
      <c r="M83" s="14">
        <v>3400</v>
      </c>
    </row>
    <row r="84" spans="2:13" x14ac:dyDescent="0.25">
      <c r="B84" s="15">
        <v>218</v>
      </c>
      <c r="C84" s="15" t="s">
        <v>140</v>
      </c>
      <c r="D84" s="15" t="s">
        <v>48</v>
      </c>
      <c r="E84" s="15" t="s">
        <v>130</v>
      </c>
      <c r="F84" s="15"/>
      <c r="G84" s="15" t="s">
        <v>52</v>
      </c>
      <c r="H84" s="15" t="s">
        <v>139</v>
      </c>
      <c r="I84" s="15" t="s">
        <v>138</v>
      </c>
      <c r="J84" s="15" t="s">
        <v>43</v>
      </c>
      <c r="K84" s="15" t="s">
        <v>113</v>
      </c>
      <c r="L84" s="14">
        <v>0</v>
      </c>
      <c r="M84" s="14">
        <v>23750</v>
      </c>
    </row>
    <row r="85" spans="2:13" x14ac:dyDescent="0.25">
      <c r="B85" s="15">
        <v>219</v>
      </c>
      <c r="C85" s="15" t="s">
        <v>89</v>
      </c>
      <c r="D85" s="15" t="s">
        <v>48</v>
      </c>
      <c r="E85" s="15" t="s">
        <v>57</v>
      </c>
      <c r="F85" s="15"/>
      <c r="G85" s="15" t="s">
        <v>51</v>
      </c>
      <c r="H85" s="15" t="s">
        <v>88</v>
      </c>
      <c r="I85" s="15" t="s">
        <v>87</v>
      </c>
      <c r="J85" s="15" t="s">
        <v>43</v>
      </c>
      <c r="K85" s="15" t="s">
        <v>54</v>
      </c>
      <c r="L85" s="14">
        <v>0</v>
      </c>
      <c r="M85" s="14">
        <v>90146</v>
      </c>
    </row>
    <row r="86" spans="2:13" x14ac:dyDescent="0.25">
      <c r="B86" s="15">
        <v>221</v>
      </c>
      <c r="C86" s="15" t="s">
        <v>84</v>
      </c>
      <c r="D86" s="15" t="s">
        <v>48</v>
      </c>
      <c r="E86" s="15" t="s">
        <v>57</v>
      </c>
      <c r="F86" s="15"/>
      <c r="G86" s="15" t="s">
        <v>51</v>
      </c>
      <c r="H86" s="15" t="s">
        <v>83</v>
      </c>
      <c r="I86" s="15" t="s">
        <v>82</v>
      </c>
      <c r="J86" s="15" t="s">
        <v>43</v>
      </c>
      <c r="K86" s="15" t="s">
        <v>54</v>
      </c>
      <c r="L86" s="14">
        <v>0</v>
      </c>
      <c r="M86" s="14">
        <v>145476</v>
      </c>
    </row>
    <row r="87" spans="2:13" x14ac:dyDescent="0.25">
      <c r="B87" s="15">
        <v>223</v>
      </c>
      <c r="C87" s="15" t="s">
        <v>154</v>
      </c>
      <c r="D87" s="15" t="s">
        <v>48</v>
      </c>
      <c r="E87" s="15" t="s">
        <v>130</v>
      </c>
      <c r="F87" s="15"/>
      <c r="G87" s="15" t="s">
        <v>50</v>
      </c>
      <c r="H87" s="15" t="s">
        <v>153</v>
      </c>
      <c r="I87" s="15" t="s">
        <v>152</v>
      </c>
      <c r="J87" s="15" t="s">
        <v>43</v>
      </c>
      <c r="K87" s="15" t="s">
        <v>105</v>
      </c>
      <c r="L87" s="14">
        <v>0</v>
      </c>
      <c r="M87" s="14">
        <v>191199.42</v>
      </c>
    </row>
    <row r="88" spans="2:13" x14ac:dyDescent="0.25">
      <c r="B88" s="15">
        <v>224</v>
      </c>
      <c r="C88" s="15" t="s">
        <v>133</v>
      </c>
      <c r="D88" s="15" t="s">
        <v>48</v>
      </c>
      <c r="E88" s="15" t="s">
        <v>130</v>
      </c>
      <c r="F88" s="15"/>
      <c r="G88" s="15" t="s">
        <v>50</v>
      </c>
      <c r="H88" s="15" t="s">
        <v>135</v>
      </c>
      <c r="I88" s="15" t="s">
        <v>128</v>
      </c>
      <c r="J88" s="15" t="s">
        <v>43</v>
      </c>
      <c r="K88" s="15" t="s">
        <v>113</v>
      </c>
      <c r="L88" s="14">
        <v>0</v>
      </c>
      <c r="M88" s="14">
        <v>3400</v>
      </c>
    </row>
    <row r="89" spans="2:13" x14ac:dyDescent="0.25">
      <c r="B89" s="15">
        <v>225</v>
      </c>
      <c r="C89" s="15" t="s">
        <v>195</v>
      </c>
      <c r="D89" s="15" t="s">
        <v>48</v>
      </c>
      <c r="E89" s="15" t="s">
        <v>57</v>
      </c>
      <c r="F89" s="15"/>
      <c r="G89" s="15" t="s">
        <v>46</v>
      </c>
      <c r="H89" s="15" t="s">
        <v>194</v>
      </c>
      <c r="I89" s="15" t="s">
        <v>193</v>
      </c>
      <c r="J89" s="15" t="s">
        <v>43</v>
      </c>
      <c r="K89" s="15" t="s">
        <v>68</v>
      </c>
      <c r="L89" s="14">
        <v>0</v>
      </c>
      <c r="M89" s="14">
        <v>585000</v>
      </c>
    </row>
    <row r="90" spans="2:13" x14ac:dyDescent="0.25">
      <c r="B90" s="15">
        <v>226</v>
      </c>
      <c r="C90" s="15" t="s">
        <v>76</v>
      </c>
      <c r="D90" s="15" t="s">
        <v>48</v>
      </c>
      <c r="E90" s="15" t="s">
        <v>57</v>
      </c>
      <c r="F90" s="15"/>
      <c r="G90" s="15" t="s">
        <v>51</v>
      </c>
      <c r="H90" s="15" t="s">
        <v>75</v>
      </c>
      <c r="I90" s="15" t="s">
        <v>74</v>
      </c>
      <c r="J90" s="15" t="s">
        <v>43</v>
      </c>
      <c r="K90" s="15" t="s">
        <v>64</v>
      </c>
      <c r="L90" s="14">
        <v>0</v>
      </c>
      <c r="M90" s="14">
        <v>30000</v>
      </c>
    </row>
    <row r="91" spans="2:13" x14ac:dyDescent="0.25">
      <c r="B91" s="15">
        <v>227</v>
      </c>
      <c r="C91" s="15" t="s">
        <v>63</v>
      </c>
      <c r="D91" s="15" t="s">
        <v>48</v>
      </c>
      <c r="E91" s="15" t="s">
        <v>57</v>
      </c>
      <c r="F91" s="15"/>
      <c r="G91" s="15" t="s">
        <v>51</v>
      </c>
      <c r="H91" s="15" t="s">
        <v>62</v>
      </c>
      <c r="I91" s="15" t="s">
        <v>61</v>
      </c>
      <c r="J91" s="15" t="s">
        <v>43</v>
      </c>
      <c r="K91" s="15" t="s">
        <v>42</v>
      </c>
      <c r="L91" s="14">
        <v>0</v>
      </c>
      <c r="M91" s="14">
        <v>108000</v>
      </c>
    </row>
    <row r="92" spans="2:13" x14ac:dyDescent="0.25">
      <c r="B92" s="15">
        <v>229</v>
      </c>
      <c r="C92" s="15" t="s">
        <v>133</v>
      </c>
      <c r="D92" s="15" t="s">
        <v>48</v>
      </c>
      <c r="E92" s="15" t="s">
        <v>130</v>
      </c>
      <c r="F92" s="15"/>
      <c r="G92" s="15" t="s">
        <v>46</v>
      </c>
      <c r="H92" s="15" t="s">
        <v>134</v>
      </c>
      <c r="I92" s="15" t="s">
        <v>128</v>
      </c>
      <c r="J92" s="15" t="s">
        <v>43</v>
      </c>
      <c r="K92" s="15" t="s">
        <v>113</v>
      </c>
      <c r="L92" s="14">
        <v>0</v>
      </c>
      <c r="M92" s="14">
        <v>3400</v>
      </c>
    </row>
    <row r="93" spans="2:13" x14ac:dyDescent="0.25">
      <c r="B93" s="15">
        <v>231</v>
      </c>
      <c r="C93" s="15" t="s">
        <v>133</v>
      </c>
      <c r="D93" s="15" t="s">
        <v>48</v>
      </c>
      <c r="E93" s="15" t="s">
        <v>130</v>
      </c>
      <c r="F93" s="15"/>
      <c r="G93" s="15" t="s">
        <v>104</v>
      </c>
      <c r="H93" s="15" t="s">
        <v>132</v>
      </c>
      <c r="I93" s="15" t="s">
        <v>128</v>
      </c>
      <c r="J93" s="15" t="s">
        <v>43</v>
      </c>
      <c r="K93" s="15" t="s">
        <v>113</v>
      </c>
      <c r="L93" s="14">
        <v>0</v>
      </c>
      <c r="M93" s="14">
        <v>3400</v>
      </c>
    </row>
    <row r="94" spans="2:13" x14ac:dyDescent="0.25">
      <c r="B94" s="15">
        <v>232</v>
      </c>
      <c r="C94" s="15" t="s">
        <v>159</v>
      </c>
      <c r="D94" s="15" t="s">
        <v>48</v>
      </c>
      <c r="E94" s="15" t="s">
        <v>57</v>
      </c>
      <c r="F94" s="15"/>
      <c r="G94" s="15" t="s">
        <v>162</v>
      </c>
      <c r="H94" s="15" t="s">
        <v>161</v>
      </c>
      <c r="I94" s="15" t="s">
        <v>160</v>
      </c>
      <c r="J94" s="15" t="s">
        <v>43</v>
      </c>
      <c r="K94" s="15" t="s">
        <v>54</v>
      </c>
      <c r="L94" s="14">
        <v>0</v>
      </c>
      <c r="M94" s="14">
        <v>171400</v>
      </c>
    </row>
    <row r="95" spans="2:13" x14ac:dyDescent="0.25">
      <c r="B95" s="15">
        <v>233</v>
      </c>
      <c r="C95" s="15" t="s">
        <v>159</v>
      </c>
      <c r="D95" s="15" t="s">
        <v>48</v>
      </c>
      <c r="E95" s="15" t="s">
        <v>57</v>
      </c>
      <c r="F95" s="15"/>
      <c r="G95" s="15" t="s">
        <v>103</v>
      </c>
      <c r="H95" s="15" t="s">
        <v>158</v>
      </c>
      <c r="I95" s="15" t="s">
        <v>157</v>
      </c>
      <c r="J95" s="15" t="s">
        <v>43</v>
      </c>
      <c r="K95" s="15" t="s">
        <v>54</v>
      </c>
      <c r="L95" s="14">
        <v>0</v>
      </c>
      <c r="M95" s="14">
        <v>71000</v>
      </c>
    </row>
    <row r="96" spans="2:13" x14ac:dyDescent="0.25">
      <c r="B96" s="15">
        <v>234</v>
      </c>
      <c r="C96" s="15" t="s">
        <v>94</v>
      </c>
      <c r="D96" s="15" t="s">
        <v>48</v>
      </c>
      <c r="E96" s="15" t="s">
        <v>57</v>
      </c>
      <c r="F96" s="15"/>
      <c r="G96" s="15" t="s">
        <v>50</v>
      </c>
      <c r="H96" s="15" t="s">
        <v>93</v>
      </c>
      <c r="I96" s="15" t="s">
        <v>92</v>
      </c>
      <c r="J96" s="15" t="s">
        <v>43</v>
      </c>
      <c r="K96" s="15" t="s">
        <v>54</v>
      </c>
      <c r="L96" s="14">
        <v>0</v>
      </c>
      <c r="M96" s="14">
        <v>142570</v>
      </c>
    </row>
    <row r="97" spans="2:13" x14ac:dyDescent="0.25">
      <c r="B97" s="15">
        <v>237</v>
      </c>
      <c r="C97" s="15" t="s">
        <v>125</v>
      </c>
      <c r="D97" s="15" t="s">
        <v>48</v>
      </c>
      <c r="E97" s="15" t="s">
        <v>47</v>
      </c>
      <c r="F97" s="15"/>
      <c r="G97" s="15" t="s">
        <v>51</v>
      </c>
      <c r="H97" s="15" t="s">
        <v>124</v>
      </c>
      <c r="I97" s="15" t="s">
        <v>123</v>
      </c>
      <c r="J97" s="15" t="s">
        <v>43</v>
      </c>
      <c r="K97" s="15" t="s">
        <v>113</v>
      </c>
      <c r="L97" s="14">
        <v>0</v>
      </c>
      <c r="M97" s="14">
        <v>8000</v>
      </c>
    </row>
    <row r="98" spans="2:13" x14ac:dyDescent="0.25">
      <c r="B98" s="15">
        <v>239</v>
      </c>
      <c r="C98" s="15" t="s">
        <v>174</v>
      </c>
      <c r="D98" s="15" t="s">
        <v>48</v>
      </c>
      <c r="E98" s="15" t="s">
        <v>47</v>
      </c>
      <c r="F98" s="15"/>
      <c r="G98" s="15" t="s">
        <v>50</v>
      </c>
      <c r="H98" s="15" t="s">
        <v>173</v>
      </c>
      <c r="I98" s="15" t="s">
        <v>172</v>
      </c>
      <c r="J98" s="15" t="s">
        <v>43</v>
      </c>
      <c r="K98" s="15" t="s">
        <v>68</v>
      </c>
      <c r="L98" s="14">
        <v>0</v>
      </c>
      <c r="M98" s="14">
        <v>83410</v>
      </c>
    </row>
    <row r="99" spans="2:13" x14ac:dyDescent="0.25">
      <c r="B99" s="25" t="s">
        <v>228</v>
      </c>
      <c r="C99" s="26"/>
      <c r="D99" s="26"/>
      <c r="E99" s="26"/>
      <c r="F99" s="26"/>
      <c r="G99" s="26"/>
      <c r="H99" s="26"/>
      <c r="I99" s="26"/>
      <c r="J99" s="26"/>
      <c r="K99" s="26"/>
      <c r="L99" s="27"/>
      <c r="M99" s="20">
        <f>SUM(M22:M98)</f>
        <v>17640879.66</v>
      </c>
    </row>
    <row r="101" spans="2:13" x14ac:dyDescent="0.25">
      <c r="B101" s="35" t="s">
        <v>253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2:13" ht="15.6" x14ac:dyDescent="0.25">
      <c r="B102" s="16" t="s">
        <v>226</v>
      </c>
      <c r="C102" s="16" t="s">
        <v>229</v>
      </c>
      <c r="D102" s="16" t="s">
        <v>230</v>
      </c>
      <c r="E102" s="16" t="s">
        <v>231</v>
      </c>
      <c r="F102" s="16" t="s">
        <v>232</v>
      </c>
      <c r="G102" s="16" t="s">
        <v>233</v>
      </c>
      <c r="H102" s="16" t="s">
        <v>221</v>
      </c>
      <c r="I102" s="16" t="s">
        <v>219</v>
      </c>
      <c r="J102" s="16" t="s">
        <v>218</v>
      </c>
      <c r="K102" s="16" t="s">
        <v>217</v>
      </c>
      <c r="L102" s="16" t="s">
        <v>234</v>
      </c>
      <c r="M102" s="16" t="s">
        <v>235</v>
      </c>
    </row>
    <row r="103" spans="2:13" x14ac:dyDescent="0.25">
      <c r="B103" s="15">
        <v>1</v>
      </c>
      <c r="C103" s="15" t="s">
        <v>48</v>
      </c>
      <c r="D103" s="15" t="s">
        <v>57</v>
      </c>
      <c r="E103" s="15" t="s">
        <v>236</v>
      </c>
      <c r="F103" s="15" t="s">
        <v>237</v>
      </c>
      <c r="G103" s="15" t="s">
        <v>180</v>
      </c>
      <c r="H103" s="15" t="s">
        <v>53</v>
      </c>
      <c r="I103" s="14">
        <v>976000</v>
      </c>
      <c r="J103" s="15" t="s">
        <v>238</v>
      </c>
      <c r="K103" s="15" t="s">
        <v>54</v>
      </c>
      <c r="L103" s="15"/>
      <c r="M103" s="14">
        <v>976000</v>
      </c>
    </row>
    <row r="104" spans="2:13" x14ac:dyDescent="0.25">
      <c r="B104" s="15">
        <v>2</v>
      </c>
      <c r="C104" s="15" t="s">
        <v>48</v>
      </c>
      <c r="D104" s="15" t="s">
        <v>168</v>
      </c>
      <c r="E104" s="15" t="s">
        <v>239</v>
      </c>
      <c r="F104" s="15" t="s">
        <v>240</v>
      </c>
      <c r="G104" s="15" t="s">
        <v>241</v>
      </c>
      <c r="H104" s="15" t="s">
        <v>53</v>
      </c>
      <c r="I104" s="14">
        <v>85000</v>
      </c>
      <c r="J104" s="15" t="s">
        <v>238</v>
      </c>
      <c r="K104" s="15" t="s">
        <v>68</v>
      </c>
      <c r="L104" s="15"/>
      <c r="M104" s="14">
        <v>85000</v>
      </c>
    </row>
    <row r="105" spans="2:13" x14ac:dyDescent="0.25">
      <c r="B105" s="15">
        <v>10</v>
      </c>
      <c r="C105" s="15" t="s">
        <v>48</v>
      </c>
      <c r="D105" s="15" t="s">
        <v>168</v>
      </c>
      <c r="E105" s="15" t="s">
        <v>242</v>
      </c>
      <c r="F105" s="15" t="s">
        <v>258</v>
      </c>
      <c r="G105" s="15" t="s">
        <v>244</v>
      </c>
      <c r="H105" s="15" t="s">
        <v>53</v>
      </c>
      <c r="I105" s="14">
        <v>55000</v>
      </c>
      <c r="J105" s="15" t="s">
        <v>238</v>
      </c>
      <c r="K105" s="15" t="s">
        <v>68</v>
      </c>
      <c r="L105" s="15"/>
      <c r="M105" s="14">
        <v>55000</v>
      </c>
    </row>
    <row r="106" spans="2:13" x14ac:dyDescent="0.25">
      <c r="B106" s="15">
        <v>9</v>
      </c>
      <c r="C106" s="15" t="s">
        <v>48</v>
      </c>
      <c r="D106" s="15" t="s">
        <v>168</v>
      </c>
      <c r="E106" s="15" t="s">
        <v>242</v>
      </c>
      <c r="F106" s="15" t="s">
        <v>243</v>
      </c>
      <c r="G106" s="15" t="s">
        <v>245</v>
      </c>
      <c r="H106" s="15" t="s">
        <v>52</v>
      </c>
      <c r="I106" s="14">
        <v>44000</v>
      </c>
      <c r="J106" s="15" t="s">
        <v>238</v>
      </c>
      <c r="K106" s="15" t="s">
        <v>68</v>
      </c>
      <c r="L106" s="15"/>
      <c r="M106" s="14">
        <v>44000</v>
      </c>
    </row>
    <row r="107" spans="2:13" x14ac:dyDescent="0.25">
      <c r="B107" s="15">
        <v>4</v>
      </c>
      <c r="C107" s="15" t="s">
        <v>48</v>
      </c>
      <c r="D107" s="15" t="s">
        <v>168</v>
      </c>
      <c r="E107" s="15" t="s">
        <v>246</v>
      </c>
      <c r="F107" s="15" t="s">
        <v>247</v>
      </c>
      <c r="G107" s="15" t="s">
        <v>248</v>
      </c>
      <c r="H107" s="15" t="s">
        <v>53</v>
      </c>
      <c r="I107" s="14">
        <v>23000</v>
      </c>
      <c r="J107" s="15" t="s">
        <v>238</v>
      </c>
      <c r="K107" s="15" t="s">
        <v>68</v>
      </c>
      <c r="L107" s="15"/>
      <c r="M107" s="14">
        <v>23000</v>
      </c>
    </row>
    <row r="108" spans="2:13" x14ac:dyDescent="0.25">
      <c r="B108" s="15">
        <v>25</v>
      </c>
      <c r="C108" s="15" t="s">
        <v>48</v>
      </c>
      <c r="D108" s="15" t="s">
        <v>47</v>
      </c>
      <c r="E108" s="15" t="s">
        <v>249</v>
      </c>
      <c r="F108" s="15" t="s">
        <v>250</v>
      </c>
      <c r="G108" s="15" t="s">
        <v>129</v>
      </c>
      <c r="H108" s="15" t="s">
        <v>53</v>
      </c>
      <c r="I108" s="14">
        <v>12800</v>
      </c>
      <c r="J108" s="15" t="s">
        <v>238</v>
      </c>
      <c r="K108" s="15" t="s">
        <v>113</v>
      </c>
      <c r="L108" s="15"/>
      <c r="M108" s="14">
        <v>12800</v>
      </c>
    </row>
    <row r="109" spans="2:13" x14ac:dyDescent="0.25">
      <c r="B109" s="15">
        <v>8</v>
      </c>
      <c r="C109" s="15" t="s">
        <v>48</v>
      </c>
      <c r="D109" s="15" t="s">
        <v>168</v>
      </c>
      <c r="E109" s="15" t="s">
        <v>242</v>
      </c>
      <c r="F109" s="15" t="s">
        <v>243</v>
      </c>
      <c r="G109" s="15" t="s">
        <v>251</v>
      </c>
      <c r="H109" s="15" t="s">
        <v>51</v>
      </c>
      <c r="I109" s="14">
        <v>11000</v>
      </c>
      <c r="J109" s="15" t="s">
        <v>238</v>
      </c>
      <c r="K109" s="15" t="s">
        <v>68</v>
      </c>
      <c r="L109" s="15"/>
      <c r="M109" s="14">
        <v>11000</v>
      </c>
    </row>
    <row r="110" spans="2:13" x14ac:dyDescent="0.25">
      <c r="B110" s="15">
        <v>112</v>
      </c>
      <c r="C110" s="15" t="s">
        <v>48</v>
      </c>
      <c r="D110" s="15" t="s">
        <v>57</v>
      </c>
      <c r="E110" s="15" t="s">
        <v>249</v>
      </c>
      <c r="F110" s="15" t="s">
        <v>252</v>
      </c>
      <c r="G110" s="15" t="s">
        <v>96</v>
      </c>
      <c r="H110" s="15" t="s">
        <v>52</v>
      </c>
      <c r="I110" s="14">
        <v>8000</v>
      </c>
      <c r="J110" s="15" t="s">
        <v>238</v>
      </c>
      <c r="K110" s="15" t="s">
        <v>54</v>
      </c>
      <c r="L110" s="15"/>
      <c r="M110" s="14">
        <v>8000</v>
      </c>
    </row>
    <row r="111" spans="2:13" x14ac:dyDescent="0.25">
      <c r="B111" s="18"/>
      <c r="C111" s="18"/>
      <c r="D111" s="18"/>
      <c r="E111" s="18"/>
      <c r="F111" s="18"/>
      <c r="G111" s="18"/>
      <c r="H111" s="18"/>
      <c r="I111" s="19"/>
      <c r="J111" s="18"/>
      <c r="K111" s="18"/>
      <c r="L111" s="18" t="s">
        <v>257</v>
      </c>
      <c r="M111" s="19">
        <v>650000</v>
      </c>
    </row>
    <row r="112" spans="2:13" x14ac:dyDescent="0.25">
      <c r="L112" t="s">
        <v>255</v>
      </c>
      <c r="M112" s="21">
        <v>1259125.5</v>
      </c>
    </row>
    <row r="113" spans="2:13" x14ac:dyDescent="0.25">
      <c r="L113" t="s">
        <v>254</v>
      </c>
      <c r="M113" s="22">
        <v>3775000</v>
      </c>
    </row>
    <row r="114" spans="2:13" x14ac:dyDescent="0.25">
      <c r="B114" s="28" t="s">
        <v>256</v>
      </c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1">
        <f>SUM(M103:M113)</f>
        <v>6898925.5</v>
      </c>
    </row>
    <row r="115" spans="2:13" x14ac:dyDescent="0.25">
      <c r="F115" s="34"/>
    </row>
  </sheetData>
  <sortState ref="B22:M99">
    <sortCondition ref="H21"/>
  </sortState>
  <mergeCells count="8">
    <mergeCell ref="B2:F2"/>
    <mergeCell ref="B20:M20"/>
    <mergeCell ref="B99:L99"/>
    <mergeCell ref="B101:M101"/>
    <mergeCell ref="B114:L114"/>
    <mergeCell ref="B4:B13"/>
    <mergeCell ref="B14:C14"/>
    <mergeCell ref="B17:E1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4"/>
  <sheetViews>
    <sheetView workbookViewId="0">
      <selection activeCell="L18" sqref="L18"/>
    </sheetView>
  </sheetViews>
  <sheetFormatPr defaultRowHeight="14.4" x14ac:dyDescent="0.25"/>
  <sheetData>
    <row r="4" spans="2:7" x14ac:dyDescent="0.25">
      <c r="D4" t="s">
        <v>6</v>
      </c>
      <c r="E4" t="s">
        <v>7</v>
      </c>
    </row>
    <row r="13" spans="2:7" x14ac:dyDescent="0.25">
      <c r="B13" s="32" t="s">
        <v>24</v>
      </c>
      <c r="C13" s="32"/>
      <c r="D13" s="32"/>
      <c r="E13" s="32"/>
      <c r="F13" s="32"/>
      <c r="G13" s="32"/>
    </row>
    <row r="14" spans="2:7" x14ac:dyDescent="0.25">
      <c r="B14" s="4"/>
      <c r="C14" s="4" t="s">
        <v>2</v>
      </c>
      <c r="D14" s="4" t="s">
        <v>3</v>
      </c>
      <c r="E14" s="4" t="s">
        <v>4</v>
      </c>
      <c r="F14" s="8" t="s">
        <v>14</v>
      </c>
      <c r="G14" s="4" t="s">
        <v>5</v>
      </c>
    </row>
    <row r="15" spans="2:7" x14ac:dyDescent="0.25">
      <c r="B15" s="4" t="s">
        <v>1</v>
      </c>
      <c r="C15" s="4">
        <v>3468872</v>
      </c>
      <c r="D15" s="5">
        <v>71215.210000000006</v>
      </c>
      <c r="E15" s="4">
        <v>623950.18000000005</v>
      </c>
      <c r="F15" s="4">
        <v>577629.97</v>
      </c>
      <c r="G15" s="4">
        <f>C15+D15+E15+F15</f>
        <v>4741667.3600000003</v>
      </c>
    </row>
    <row r="16" spans="2:7" x14ac:dyDescent="0.25">
      <c r="D16" s="3"/>
    </row>
    <row r="17" spans="2:9" x14ac:dyDescent="0.25">
      <c r="D17" s="3"/>
    </row>
    <row r="18" spans="2:9" x14ac:dyDescent="0.25">
      <c r="D18" s="3"/>
    </row>
    <row r="19" spans="2:9" x14ac:dyDescent="0.25">
      <c r="D19" s="6"/>
    </row>
    <row r="24" spans="2:9" x14ac:dyDescent="0.25">
      <c r="B24" s="33" t="s">
        <v>16</v>
      </c>
      <c r="C24" s="33"/>
      <c r="D24" s="33"/>
      <c r="E24" s="33"/>
      <c r="F24" s="33"/>
      <c r="G24" s="33"/>
      <c r="H24" s="33"/>
      <c r="I24" s="33"/>
    </row>
    <row r="25" spans="2:9" x14ac:dyDescent="0.25">
      <c r="B25" s="7">
        <v>16</v>
      </c>
      <c r="C25" s="31" t="s">
        <v>13</v>
      </c>
      <c r="D25" s="7" t="s">
        <v>0</v>
      </c>
      <c r="E25" s="7"/>
      <c r="F25" s="3">
        <v>3120000</v>
      </c>
      <c r="G25" s="3">
        <v>2303515.5299999998</v>
      </c>
      <c r="H25" s="3">
        <v>816484.47</v>
      </c>
      <c r="I25" s="7" t="s">
        <v>0</v>
      </c>
    </row>
    <row r="26" spans="2:9" x14ac:dyDescent="0.25">
      <c r="B26" s="7">
        <v>17</v>
      </c>
      <c r="C26" s="31"/>
      <c r="D26" s="7" t="s">
        <v>8</v>
      </c>
      <c r="E26" s="7"/>
      <c r="F26" s="3">
        <v>635000</v>
      </c>
      <c r="G26" s="3">
        <v>304255.81</v>
      </c>
      <c r="H26" s="3">
        <v>330744.19</v>
      </c>
      <c r="I26" s="7" t="s">
        <v>8</v>
      </c>
    </row>
    <row r="27" spans="2:9" x14ac:dyDescent="0.25">
      <c r="B27" s="7">
        <v>18</v>
      </c>
      <c r="C27" s="31"/>
      <c r="D27" s="7" t="s">
        <v>9</v>
      </c>
      <c r="E27" s="7"/>
      <c r="F27" s="3">
        <v>960000</v>
      </c>
      <c r="G27" s="3">
        <v>413760</v>
      </c>
      <c r="H27" s="3">
        <v>546240</v>
      </c>
      <c r="I27" s="7" t="s">
        <v>9</v>
      </c>
    </row>
    <row r="28" spans="2:9" ht="19.2" x14ac:dyDescent="0.25">
      <c r="B28" s="7">
        <v>19</v>
      </c>
      <c r="C28" s="31"/>
      <c r="D28" s="7" t="s">
        <v>10</v>
      </c>
      <c r="E28" s="7"/>
      <c r="F28" s="3">
        <v>3840</v>
      </c>
      <c r="G28" s="3">
        <v>1760</v>
      </c>
      <c r="H28" s="3">
        <v>2080</v>
      </c>
      <c r="I28" s="7" t="s">
        <v>11</v>
      </c>
    </row>
    <row r="29" spans="2:9" x14ac:dyDescent="0.25">
      <c r="B29" s="7">
        <v>20</v>
      </c>
      <c r="C29" s="31"/>
      <c r="D29" s="7" t="s">
        <v>12</v>
      </c>
      <c r="E29" s="7"/>
      <c r="F29" s="3">
        <v>50000</v>
      </c>
      <c r="G29" s="3">
        <v>45580.800000000003</v>
      </c>
      <c r="H29" s="3">
        <v>4419.2</v>
      </c>
      <c r="I29" s="7"/>
    </row>
    <row r="30" spans="2:9" x14ac:dyDescent="0.25">
      <c r="B30" s="7"/>
      <c r="C30" s="7"/>
      <c r="D30" s="7"/>
      <c r="E30" s="7"/>
      <c r="F30" s="3"/>
      <c r="G30" s="3">
        <f>SUM(G25:G29)</f>
        <v>3068872.1399999997</v>
      </c>
      <c r="H30" s="3"/>
      <c r="I30" s="7"/>
    </row>
    <row r="31" spans="2:9" x14ac:dyDescent="0.25">
      <c r="B31" s="2"/>
      <c r="C31" s="2"/>
      <c r="D31" s="2"/>
      <c r="E31" s="2" t="s">
        <v>17</v>
      </c>
      <c r="F31" s="2"/>
      <c r="G31" s="2"/>
      <c r="H31" s="2"/>
      <c r="I31" s="2"/>
    </row>
    <row r="33" spans="2:9" x14ac:dyDescent="0.25">
      <c r="B33" s="7">
        <v>1</v>
      </c>
      <c r="C33" s="31" t="s">
        <v>13</v>
      </c>
      <c r="D33" s="7" t="s">
        <v>0</v>
      </c>
      <c r="E33" s="7"/>
      <c r="F33" s="3">
        <v>960000</v>
      </c>
      <c r="G33" s="3">
        <v>558361.4</v>
      </c>
      <c r="H33" s="3">
        <v>401638.6</v>
      </c>
      <c r="I33" s="7"/>
    </row>
    <row r="34" spans="2:9" x14ac:dyDescent="0.25">
      <c r="B34" s="7">
        <v>2</v>
      </c>
      <c r="C34" s="31"/>
      <c r="D34" s="7" t="s">
        <v>8</v>
      </c>
      <c r="E34" s="7"/>
      <c r="F34" s="3">
        <v>120000</v>
      </c>
      <c r="G34" s="3">
        <v>47050.5</v>
      </c>
      <c r="H34" s="3">
        <v>72949.5</v>
      </c>
      <c r="I34" s="7"/>
    </row>
    <row r="35" spans="2:9" x14ac:dyDescent="0.25">
      <c r="B35" s="7">
        <v>3</v>
      </c>
      <c r="C35" s="31"/>
      <c r="D35" s="7" t="s">
        <v>9</v>
      </c>
      <c r="E35" s="7"/>
      <c r="F35" s="3">
        <v>28000</v>
      </c>
      <c r="G35" s="3">
        <v>13534</v>
      </c>
      <c r="H35" s="3">
        <v>14466</v>
      </c>
      <c r="I35" s="2"/>
    </row>
    <row r="36" spans="2:9" x14ac:dyDescent="0.25">
      <c r="B36" s="7">
        <v>8</v>
      </c>
      <c r="C36" s="7" t="s">
        <v>13</v>
      </c>
      <c r="D36" s="7" t="s">
        <v>15</v>
      </c>
      <c r="E36" s="7"/>
      <c r="F36" s="3">
        <v>6000</v>
      </c>
      <c r="G36" s="3">
        <v>5004.28</v>
      </c>
      <c r="H36" s="7">
        <v>995.72</v>
      </c>
    </row>
    <row r="37" spans="2:9" x14ac:dyDescent="0.25">
      <c r="G37" s="1">
        <f>SUM(G33:G36)</f>
        <v>623950.18000000005</v>
      </c>
    </row>
    <row r="38" spans="2:9" x14ac:dyDescent="0.25">
      <c r="E38" t="s">
        <v>20</v>
      </c>
    </row>
    <row r="39" spans="2:9" x14ac:dyDescent="0.25">
      <c r="B39" s="7">
        <v>1</v>
      </c>
      <c r="C39" s="31" t="s">
        <v>13</v>
      </c>
      <c r="D39" s="7" t="s">
        <v>0</v>
      </c>
      <c r="E39" s="7"/>
      <c r="F39" s="3">
        <v>520000</v>
      </c>
      <c r="G39" s="3">
        <v>467906.94</v>
      </c>
      <c r="H39" s="3">
        <v>52093.06</v>
      </c>
      <c r="I39" s="7"/>
    </row>
    <row r="40" spans="2:9" x14ac:dyDescent="0.25">
      <c r="B40" s="7">
        <v>2</v>
      </c>
      <c r="C40" s="31"/>
      <c r="D40" s="7" t="s">
        <v>12</v>
      </c>
      <c r="E40" s="7"/>
      <c r="F40" s="3">
        <v>10000</v>
      </c>
      <c r="G40" s="3">
        <v>7516.53</v>
      </c>
      <c r="H40" s="3">
        <v>2483.4699999999998</v>
      </c>
      <c r="I40" s="7"/>
    </row>
    <row r="41" spans="2:9" x14ac:dyDescent="0.25">
      <c r="B41" s="7">
        <v>3</v>
      </c>
      <c r="C41" s="31"/>
      <c r="D41" s="7" t="s">
        <v>9</v>
      </c>
      <c r="E41" s="7"/>
      <c r="F41" s="3">
        <v>52000</v>
      </c>
      <c r="G41" s="3">
        <v>44531.4</v>
      </c>
      <c r="H41" s="3">
        <v>7468.6</v>
      </c>
      <c r="I41" s="7"/>
    </row>
    <row r="42" spans="2:9" x14ac:dyDescent="0.25">
      <c r="B42" s="7">
        <v>4</v>
      </c>
      <c r="C42" s="31"/>
      <c r="D42" s="7" t="s">
        <v>8</v>
      </c>
      <c r="E42" s="7"/>
      <c r="F42" s="3">
        <v>130000</v>
      </c>
      <c r="G42" s="3">
        <v>57495.1</v>
      </c>
      <c r="H42" s="3">
        <v>72504.899999999994</v>
      </c>
      <c r="I42" s="7"/>
    </row>
    <row r="43" spans="2:9" x14ac:dyDescent="0.25">
      <c r="B43" s="7">
        <v>5</v>
      </c>
      <c r="C43" s="7" t="s">
        <v>18</v>
      </c>
      <c r="D43" s="7" t="s">
        <v>19</v>
      </c>
      <c r="E43" s="7"/>
      <c r="F43" s="3">
        <v>10000</v>
      </c>
      <c r="G43" s="7">
        <v>180</v>
      </c>
      <c r="H43" s="3">
        <v>9820</v>
      </c>
      <c r="I43" s="2"/>
    </row>
    <row r="44" spans="2:9" x14ac:dyDescent="0.25">
      <c r="G44" s="1">
        <f>SUM(G39:G43)</f>
        <v>577629.97000000009</v>
      </c>
    </row>
    <row r="46" spans="2:9" x14ac:dyDescent="0.25">
      <c r="B46" s="7">
        <v>7</v>
      </c>
      <c r="C46" s="31" t="s">
        <v>13</v>
      </c>
      <c r="D46" s="7" t="s">
        <v>0</v>
      </c>
      <c r="E46" s="7"/>
      <c r="F46" s="3">
        <v>200000</v>
      </c>
      <c r="G46" s="3">
        <v>65354.37</v>
      </c>
      <c r="H46" s="3">
        <v>134645.63</v>
      </c>
      <c r="I46" s="7"/>
    </row>
    <row r="47" spans="2:9" x14ac:dyDescent="0.25">
      <c r="B47" s="7">
        <v>8</v>
      </c>
      <c r="C47" s="31"/>
      <c r="D47" s="7" t="s">
        <v>12</v>
      </c>
      <c r="E47" s="7"/>
      <c r="F47" s="3">
        <v>20000</v>
      </c>
      <c r="G47" s="7"/>
      <c r="H47" s="3">
        <v>20000</v>
      </c>
      <c r="I47" s="7"/>
    </row>
    <row r="48" spans="2:9" x14ac:dyDescent="0.25">
      <c r="B48" s="7">
        <v>9</v>
      </c>
      <c r="C48" s="31"/>
      <c r="D48" s="7" t="s">
        <v>9</v>
      </c>
      <c r="E48" s="7"/>
      <c r="F48" s="3">
        <v>20000</v>
      </c>
      <c r="G48" s="7"/>
      <c r="H48" s="3">
        <v>20000</v>
      </c>
      <c r="I48" s="7"/>
    </row>
    <row r="49" spans="2:9" x14ac:dyDescent="0.25">
      <c r="B49" s="7">
        <v>10</v>
      </c>
      <c r="C49" s="31"/>
      <c r="D49" s="7" t="s">
        <v>8</v>
      </c>
      <c r="E49" s="7"/>
      <c r="F49" s="3">
        <v>100000</v>
      </c>
      <c r="G49" s="3">
        <v>5860.84</v>
      </c>
      <c r="H49" s="3">
        <v>94139.16</v>
      </c>
      <c r="I49" s="2"/>
    </row>
    <row r="50" spans="2:9" x14ac:dyDescent="0.25">
      <c r="G50" s="1">
        <f>SUM(G46:G49)</f>
        <v>71215.210000000006</v>
      </c>
    </row>
    <row r="52" spans="2:9" x14ac:dyDescent="0.25">
      <c r="B52" s="7">
        <v>23</v>
      </c>
      <c r="C52" s="31" t="s">
        <v>22</v>
      </c>
      <c r="D52" s="7" t="s">
        <v>23</v>
      </c>
      <c r="E52" s="7"/>
      <c r="F52" s="3">
        <v>100000</v>
      </c>
      <c r="G52" s="3">
        <v>67878.89</v>
      </c>
      <c r="H52" s="3">
        <v>32121.11</v>
      </c>
      <c r="I52" s="7"/>
    </row>
    <row r="53" spans="2:9" x14ac:dyDescent="0.25">
      <c r="B53" s="7">
        <v>24</v>
      </c>
      <c r="C53" s="31"/>
      <c r="D53" s="7" t="s">
        <v>21</v>
      </c>
      <c r="E53" s="7"/>
      <c r="F53" s="3">
        <v>100000</v>
      </c>
      <c r="G53" s="3">
        <v>97953.34</v>
      </c>
      <c r="H53" s="3">
        <v>2046.66</v>
      </c>
      <c r="I53" s="2"/>
    </row>
    <row r="54" spans="2:9" x14ac:dyDescent="0.25">
      <c r="G54" s="1">
        <f>SUM(G52:G53)</f>
        <v>165832.22999999998</v>
      </c>
    </row>
  </sheetData>
  <mergeCells count="7">
    <mergeCell ref="C52:C53"/>
    <mergeCell ref="B13:G13"/>
    <mergeCell ref="C25:C29"/>
    <mergeCell ref="C33:C35"/>
    <mergeCell ref="B24:I24"/>
    <mergeCell ref="C39:C42"/>
    <mergeCell ref="C46:C4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2021-01-20T12:22:14Z</dcterms:modified>
</cp:coreProperties>
</file>