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创联致信\【项目管理】\伙伴-江苏东大金智\"/>
    </mc:Choice>
  </mc:AlternateContent>
  <bookViews>
    <workbookView xWindow="0" yWindow="0" windowWidth="23040" windowHeight="9144" tabRatio="521"/>
  </bookViews>
  <sheets>
    <sheet name="ITiMe自动化监控平台V5.0" sheetId="4" r:id="rId1"/>
  </sheets>
  <definedNames>
    <definedName name="_xlnm.Print_Area" localSheetId="0">ITiMe自动化监控平台V5.0!$A$1:$H$40</definedName>
  </definedNames>
  <calcPr calcId="162913"/>
</workbook>
</file>

<file path=xl/calcChain.xml><?xml version="1.0" encoding="utf-8"?>
<calcChain xmlns="http://schemas.openxmlformats.org/spreadsheetml/2006/main">
  <c r="G30" i="4" l="1"/>
  <c r="G29" i="4"/>
  <c r="G26" i="4" l="1"/>
  <c r="G24" i="4" l="1"/>
  <c r="D21" i="4" l="1"/>
  <c r="G31" i="4" l="1"/>
  <c r="G23" i="4" l="1"/>
  <c r="G27" i="4" l="1"/>
  <c r="G28" i="4"/>
  <c r="G32" i="4"/>
  <c r="G33" i="4"/>
  <c r="G25" i="4"/>
  <c r="F35" i="4" l="1"/>
  <c r="E37" i="4" l="1"/>
  <c r="E34" i="4" s="1"/>
  <c r="G34" i="4" s="1"/>
  <c r="E39" i="4" s="1"/>
  <c r="D39" i="4" s="1"/>
  <c r="D35" i="4"/>
</calcChain>
</file>

<file path=xl/sharedStrings.xml><?xml version="1.0" encoding="utf-8"?>
<sst xmlns="http://schemas.openxmlformats.org/spreadsheetml/2006/main" count="68" uniqueCount="68">
  <si>
    <t xml:space="preserve">网络设备管理 </t>
  </si>
  <si>
    <t xml:space="preserve">主机系统管理 </t>
  </si>
  <si>
    <t xml:space="preserve">应用系统管理 </t>
  </si>
  <si>
    <t>存储系统管理</t>
  </si>
  <si>
    <t>虚拟化监控管理</t>
  </si>
  <si>
    <t xml:space="preserve">告警管理模块 </t>
  </si>
  <si>
    <t xml:space="preserve">报表管理模块 </t>
  </si>
  <si>
    <r>
      <rPr>
        <b/>
        <sz val="12"/>
        <rFont val="微软雅黑"/>
        <family val="2"/>
        <charset val="134"/>
      </rPr>
      <t xml:space="preserve">报表管理模块：
</t>
    </r>
    <r>
      <rPr>
        <sz val="12"/>
        <rFont val="微软雅黑"/>
        <family val="2"/>
        <charset val="134"/>
      </rPr>
      <t>提供监测数据报表、业务性能分析报表、趋势报表、TOPN报表等数据分析报表。</t>
    </r>
  </si>
  <si>
    <t>基础模块</t>
  </si>
  <si>
    <t>现场实施服务</t>
    <phoneticPr fontId="10" type="noConversion"/>
  </si>
  <si>
    <t>现场培训（免费）</t>
    <phoneticPr fontId="10" type="noConversion"/>
  </si>
  <si>
    <t>报价项</t>
    <phoneticPr fontId="10" type="noConversion"/>
  </si>
  <si>
    <t>产品服务</t>
    <phoneticPr fontId="10" type="noConversion"/>
  </si>
  <si>
    <t>基础产品模块</t>
    <phoneticPr fontId="10" type="noConversion"/>
  </si>
  <si>
    <t>监控授权点数</t>
    <phoneticPr fontId="10" type="noConversion"/>
  </si>
  <si>
    <t>报价项</t>
    <phoneticPr fontId="10" type="noConversion"/>
  </si>
  <si>
    <t>项目说明</t>
    <phoneticPr fontId="10" type="noConversion"/>
  </si>
  <si>
    <t>单价</t>
    <phoneticPr fontId="10" type="noConversion"/>
  </si>
  <si>
    <t>数量</t>
    <phoneticPr fontId="10" type="noConversion"/>
  </si>
  <si>
    <t>单项合计</t>
    <phoneticPr fontId="10" type="noConversion"/>
  </si>
  <si>
    <t>现场实施服务</t>
    <phoneticPr fontId="10" type="noConversion"/>
  </si>
  <si>
    <t>必选包价格：</t>
    <phoneticPr fontId="10" type="noConversion"/>
  </si>
  <si>
    <t>小计：</t>
    <phoneticPr fontId="10" type="noConversion"/>
  </si>
  <si>
    <t>小计：</t>
    <phoneticPr fontId="10" type="noConversion"/>
  </si>
  <si>
    <t>日志中心</t>
    <phoneticPr fontId="10" type="noConversion"/>
  </si>
  <si>
    <t>提供对多种设备的日志进行收集、分析、展示、告警等功能</t>
    <phoneticPr fontId="10" type="noConversion"/>
  </si>
  <si>
    <t xml:space="preserve">
产
品
基
础
必
选
包
</t>
    <phoneticPr fontId="10" type="noConversion"/>
  </si>
  <si>
    <t xml:space="preserve">拓扑管理模块 </t>
    <phoneticPr fontId="10" type="noConversion"/>
  </si>
  <si>
    <t>拓扑管理模块：
提供物理拓扑、逻辑拓扑、业务拓扑、机房机架拓扑以及网络拓扑功能,基础报价包含5张拓扑图绘制。</t>
    <phoneticPr fontId="10" type="noConversion"/>
  </si>
  <si>
    <t>拓扑绘制</t>
    <phoneticPr fontId="10" type="noConversion"/>
  </si>
  <si>
    <t>在整包5人/天的基础上，非我方因素导致增加实施人天，每增加1人天实施工作量增加2000元</t>
    <phoneticPr fontId="10" type="noConversion"/>
  </si>
  <si>
    <t>ITiMe自动化监控平台V5.0</t>
    <phoneticPr fontId="10" type="noConversion"/>
  </si>
  <si>
    <t>网络设备配置备份</t>
    <phoneticPr fontId="10" type="noConversion"/>
  </si>
  <si>
    <t>软件维保服务</t>
    <phoneticPr fontId="10" type="noConversion"/>
  </si>
  <si>
    <t>可选包价格：</t>
    <phoneticPr fontId="10" type="noConversion"/>
  </si>
  <si>
    <t>总计：</t>
    <phoneticPr fontId="10" type="noConversion"/>
  </si>
  <si>
    <t>应用可视化监控</t>
    <phoneticPr fontId="10" type="noConversion"/>
  </si>
  <si>
    <t>提供业务应用视角的统一监控，呈现业务系统支撑架构、业务繁忙度、可用性、用户访问趋势、慢sql分析以及业务组件性能等</t>
    <phoneticPr fontId="10" type="noConversion"/>
  </si>
  <si>
    <r>
      <rPr>
        <b/>
        <sz val="12"/>
        <rFont val="微软雅黑"/>
        <family val="2"/>
        <charset val="134"/>
      </rPr>
      <t>告警管理模块：</t>
    </r>
    <r>
      <rPr>
        <sz val="12"/>
        <rFont val="微软雅黑"/>
        <family val="2"/>
        <charset val="134"/>
      </rPr>
      <t xml:space="preserve">
提供灵活的告警策略配置、智能调整告警阈值，并可将告警分析判断、告警关联分析后的告警信息以短信、邮件、TTS语音 等方式通知相关的运维人员。</t>
    </r>
    <phoneticPr fontId="10" type="noConversion"/>
  </si>
  <si>
    <t>在整包100个监控节点的基础上，再增加100个监控授权点数费用。增加授权点数，每100个为一个售卖单位。</t>
    <phoneticPr fontId="10" type="noConversion"/>
  </si>
  <si>
    <r>
      <rPr>
        <b/>
        <sz val="12"/>
        <rFont val="微软雅黑"/>
        <family val="2"/>
        <charset val="134"/>
      </rPr>
      <t>网络设备管理功能模块：</t>
    </r>
    <r>
      <rPr>
        <sz val="12"/>
        <rFont val="微软雅黑"/>
        <family val="2"/>
        <charset val="134"/>
      </rPr>
      <t xml:space="preserve">
提供对IP网络通信设备，包括交换机(华为，H3C，思科，北电，迈普，大三)、路由器（思科，华为，迈普，北电，H3C）、防火墙（天融信，JUNIPER，华为，思科，趋势科技），其他安全设备（绿盟IPS，思福迪LogBase，网康行为管理NS-1501）等的监控能力，包括设备状态、可用性、性能、流量等。</t>
    </r>
    <phoneticPr fontId="10" type="noConversion"/>
  </si>
  <si>
    <r>
      <rPr>
        <b/>
        <sz val="12"/>
        <rFont val="微软雅黑"/>
        <family val="2"/>
        <charset val="134"/>
      </rPr>
      <t xml:space="preserve">主机系统管理功能模块：
</t>
    </r>
    <r>
      <rPr>
        <sz val="12"/>
        <rFont val="微软雅黑"/>
        <family val="2"/>
        <charset val="134"/>
      </rPr>
      <t>提供对各类主机操作系统的监控能力，包括设备硬件状态、磁盘信息、进程信息、CPU、内存等指标，目前支持类型包括：Windows（XP,2000、2003、2008+）,Linux,AIX（4.x,5.1,5.2,5.3）,HP 11i,solaris(8,9,10)等主流主机类型。</t>
    </r>
    <phoneticPr fontId="10" type="noConversion"/>
  </si>
  <si>
    <r>
      <rPr>
        <b/>
        <sz val="12"/>
        <rFont val="微软雅黑"/>
        <family val="2"/>
        <charset val="134"/>
      </rPr>
      <t>存储系统管理：</t>
    </r>
    <r>
      <rPr>
        <sz val="12"/>
        <rFont val="微软雅黑"/>
        <family val="2"/>
        <charset val="134"/>
      </rPr>
      <t xml:space="preserve">
磁阵（IBMDS4000/5000/FAST,INFORTREND,NETSTOR，EMC CLARIION）,磁带库（TS3200）,IBM B24</t>
    </r>
    <phoneticPr fontId="10" type="noConversion"/>
  </si>
  <si>
    <r>
      <rPr>
        <b/>
        <sz val="12"/>
        <rFont val="微软雅黑"/>
        <family val="2"/>
        <charset val="134"/>
      </rPr>
      <t>应用系统管理：</t>
    </r>
    <r>
      <rPr>
        <sz val="12"/>
        <rFont val="微软雅黑"/>
        <family val="2"/>
        <charset val="134"/>
      </rPr>
      <t xml:space="preserve">
数据库：DB2 ,ORACLE(9i，10g，11g+),SQLSERVER(2000，2005，2008+)，SYBASE11，mysql（5，6）
中间件：weblogic(8,9,10,11)，websphere（5，6），apache2.x，IIS（5.x,6.x,7.x)，MQ 
Web服务器：tomcat 系列
其他服务：URL探针，TCP探针，任意基于JVM的应用服务</t>
    </r>
    <phoneticPr fontId="10" type="noConversion"/>
  </si>
  <si>
    <t>提供智能化工作门户，支持全局的设备分类视图、链路视图、地理视图、支持任意界面的大屏投放等，形成高效率的工作平台功能</t>
    <phoneticPr fontId="10" type="noConversion"/>
  </si>
  <si>
    <t>提供跨厂商的网络设备配置信息备份功能，定时生成快照，能对版本信息进行可视化对比</t>
    <phoneticPr fontId="10" type="noConversion"/>
  </si>
  <si>
    <t>按照现场要求绘制网络拓扑图</t>
    <phoneticPr fontId="10" type="noConversion"/>
  </si>
  <si>
    <t xml:space="preserve">
产
品
附
加
可
选
包</t>
    <phoneticPr fontId="10" type="noConversion"/>
  </si>
  <si>
    <t>支持Vsphere等主流厂商虚拟化平台的监控和告警。</t>
    <phoneticPr fontId="10" type="noConversion"/>
  </si>
  <si>
    <t>数据库管理工具</t>
    <phoneticPr fontId="10" type="noConversion"/>
  </si>
  <si>
    <t>提供集成的跨数据库的WEB可视化的数据维护功能，能够浏览数据库表对象，执行sql查询、更新语句，并以表格形式展现结果集。</t>
    <phoneticPr fontId="10" type="noConversion"/>
  </si>
  <si>
    <t>IP地址管理</t>
    <phoneticPr fontId="10" type="noConversion"/>
  </si>
  <si>
    <t>提供对IP资源的使用情况管理，按照IP段、提供IP的占用情况、支持对IP的自动扫描等功能</t>
    <phoneticPr fontId="10" type="noConversion"/>
  </si>
  <si>
    <t>3D机房可视化</t>
    <phoneticPr fontId="10" type="noConversion"/>
  </si>
  <si>
    <t>增量包：50个机柜设备，包含内部设备</t>
    <phoneticPr fontId="10" type="noConversion"/>
  </si>
  <si>
    <t>折扣：</t>
    <phoneticPr fontId="10" type="noConversion"/>
  </si>
  <si>
    <t>成交价格：</t>
    <phoneticPr fontId="10" type="noConversion"/>
  </si>
  <si>
    <t>定制化开发服务</t>
    <phoneticPr fontId="10" type="noConversion"/>
  </si>
  <si>
    <t>产品说明</t>
    <phoneticPr fontId="10" type="noConversion"/>
  </si>
  <si>
    <t>附加授权点数</t>
    <phoneticPr fontId="10" type="noConversion"/>
  </si>
  <si>
    <t>附加维保服务</t>
    <phoneticPr fontId="10" type="noConversion"/>
  </si>
  <si>
    <t>基础包：以HTML5 3D 技术动态展示机房、机柜 、设备信息， 50个机柜，包含内部设备</t>
    <phoneticPr fontId="10" type="noConversion"/>
  </si>
  <si>
    <t>（单位：年），提供5x8远程技术支持服务、应急响应服务、版本升级服务。维护期外提供终身远程咨询服务。
年度维保费用为折扣后价格10%</t>
    <phoneticPr fontId="10" type="noConversion"/>
  </si>
  <si>
    <t>内容包括有：在实施过程中对项目参与人员提供软件安装、日常操作与维护管理的软件使用基本培训，保证客户能够正常使用和维护。</t>
    <phoneticPr fontId="10" type="noConversion"/>
  </si>
  <si>
    <t>（5人/天），软件实施工程师现场软件安装调试，包括：实施环境调研、数据模型搭建、软件安装、原系统数据和功能迁移、软件调试、实施文档编写。现场实施服务前会下发部署环境需求表和监控对象调查表，原则上待环境准备齐全，监控对象监控账号开通后方可入场。</t>
    <phoneticPr fontId="10" type="noConversion"/>
  </si>
  <si>
    <t>（单位：人/天），定制开发服务，响应客户的定制开发需求，由产品经理和研发回馈定制开发工作量，
按照“定制化开发费用”×“开发工作量”计算定制开发服务报价。</t>
    <phoneticPr fontId="10" type="noConversion"/>
  </si>
  <si>
    <r>
      <rPr>
        <b/>
        <sz val="12"/>
        <rFont val="微软雅黑"/>
        <family val="2"/>
        <charset val="134"/>
      </rPr>
      <t>监控授权点数（500个节点）</t>
    </r>
    <r>
      <rPr>
        <sz val="12"/>
        <rFont val="微软雅黑"/>
        <family val="2"/>
        <charset val="134"/>
      </rPr>
      <t>（软硬件单独计数）。</t>
    </r>
    <phoneticPr fontId="12" type="noConversion"/>
  </si>
  <si>
    <r>
      <t>（3年）</t>
    </r>
    <r>
      <rPr>
        <b/>
        <sz val="12"/>
        <rFont val="微软雅黑"/>
        <family val="2"/>
        <charset val="134"/>
      </rPr>
      <t>，</t>
    </r>
    <r>
      <rPr>
        <sz val="12"/>
        <rFont val="微软雅黑"/>
        <family val="2"/>
        <charset val="134"/>
      </rPr>
      <t>内容包含有：提供5x84远程技术支持服务、应急响应服务、版本升级服务，开始时间以交付正式License日期计算。
维护期外提供终身远程咨询服务。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</si>
</sst>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76" formatCode="\¥#,##0;[Red]\¥\-#,##0"/>
  </numFmts>
  <fonts count="18">
    <font>
      <sz val="11"/>
      <color theme="1"/>
      <name val="宋体"/>
      <charset val="134"/>
      <scheme val="minor"/>
    </font>
    <font>
      <b/>
      <sz val="12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  <font>
      <b/>
      <sz val="14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Geneva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B050"/>
      <name val="微软雅黑"/>
      <family val="2"/>
      <charset val="134"/>
    </font>
    <font>
      <sz val="9"/>
      <name val="宋体"/>
      <family val="3"/>
      <charset val="134"/>
    </font>
    <font>
      <b/>
      <sz val="18"/>
      <color indexed="8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6"/>
      <color rgb="FFFF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</cellStyleXfs>
  <cellXfs count="79">
    <xf numFmtId="0" fontId="0" fillId="0" borderId="0" xfId="0">
      <alignment vertical="center"/>
    </xf>
    <xf numFmtId="176" fontId="3" fillId="0" borderId="3" xfId="1" applyNumberFormat="1" applyFont="1" applyFill="1" applyBorder="1" applyAlignment="1">
      <alignment horizontal="right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3" fillId="2" borderId="26" xfId="1" applyFont="1" applyFill="1" applyBorder="1" applyAlignment="1">
      <alignment horizontal="left" vertical="center" wrapText="1"/>
    </xf>
    <xf numFmtId="0" fontId="3" fillId="0" borderId="18" xfId="1" applyFont="1" applyFill="1" applyBorder="1" applyAlignment="1">
      <alignment horizontal="left" vertical="center" wrapText="1"/>
    </xf>
    <xf numFmtId="0" fontId="3" fillId="0" borderId="27" xfId="1" applyFont="1" applyFill="1" applyBorder="1" applyAlignment="1">
      <alignment horizontal="left" vertical="center" wrapText="1"/>
    </xf>
    <xf numFmtId="0" fontId="5" fillId="4" borderId="1" xfId="4" quotePrefix="1" applyNumberFormat="1" applyFont="1" applyFill="1" applyBorder="1" applyAlignment="1">
      <alignment horizontal="center" vertical="center" wrapText="1"/>
    </xf>
    <xf numFmtId="0" fontId="14" fillId="0" borderId="3" xfId="0" applyFont="1" applyBorder="1">
      <alignment vertical="center"/>
    </xf>
    <xf numFmtId="176" fontId="3" fillId="0" borderId="11" xfId="1" applyNumberFormat="1" applyFont="1" applyFill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6" fillId="4" borderId="32" xfId="0" applyFont="1" applyFill="1" applyBorder="1">
      <alignment vertical="center"/>
    </xf>
    <xf numFmtId="0" fontId="14" fillId="0" borderId="3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5" fillId="4" borderId="40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176" fontId="3" fillId="0" borderId="6" xfId="1" applyNumberFormat="1" applyFont="1" applyFill="1" applyBorder="1" applyAlignment="1">
      <alignment horizontal="righ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2" borderId="11" xfId="1" applyFont="1" applyFill="1" applyBorder="1" applyAlignment="1">
      <alignment horizontal="left" vertical="center" wrapText="1"/>
    </xf>
    <xf numFmtId="0" fontId="11" fillId="0" borderId="3" xfId="1" applyNumberFormat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 wrapText="1"/>
    </xf>
    <xf numFmtId="0" fontId="3" fillId="2" borderId="34" xfId="1" applyFont="1" applyFill="1" applyBorder="1" applyAlignment="1">
      <alignment horizontal="left" vertical="center" wrapText="1"/>
    </xf>
    <xf numFmtId="0" fontId="3" fillId="2" borderId="35" xfId="1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2" fillId="3" borderId="36" xfId="4" applyNumberFormat="1" applyFont="1" applyFill="1" applyBorder="1" applyAlignment="1">
      <alignment horizontal="center" vertical="center" wrapText="1"/>
    </xf>
    <xf numFmtId="0" fontId="2" fillId="3" borderId="37" xfId="4" applyNumberFormat="1" applyFont="1" applyFill="1" applyBorder="1" applyAlignment="1">
      <alignment horizontal="center" vertical="center" wrapText="1"/>
    </xf>
    <xf numFmtId="0" fontId="2" fillId="3" borderId="38" xfId="4" applyNumberFormat="1" applyFont="1" applyFill="1" applyBorder="1" applyAlignment="1">
      <alignment horizontal="center" vertical="center" wrapText="1"/>
    </xf>
    <xf numFmtId="0" fontId="5" fillId="4" borderId="15" xfId="4" quotePrefix="1" applyNumberFormat="1" applyFont="1" applyFill="1" applyBorder="1" applyAlignment="1">
      <alignment horizontal="center" vertical="center" wrapText="1"/>
    </xf>
    <xf numFmtId="0" fontId="5" fillId="4" borderId="17" xfId="4" quotePrefix="1" applyNumberFormat="1" applyFont="1" applyFill="1" applyBorder="1" applyAlignment="1">
      <alignment horizontal="center" vertical="center" wrapText="1"/>
    </xf>
    <xf numFmtId="0" fontId="5" fillId="4" borderId="28" xfId="4" quotePrefix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11" fillId="0" borderId="16" xfId="1" applyNumberFormat="1" applyFont="1" applyFill="1" applyBorder="1" applyAlignment="1">
      <alignment horizontal="left" vertical="center" wrapText="1"/>
    </xf>
    <xf numFmtId="0" fontId="11" fillId="0" borderId="10" xfId="1" applyNumberFormat="1" applyFont="1" applyFill="1" applyBorder="1" applyAlignment="1">
      <alignment horizontal="left" vertical="center" wrapText="1"/>
    </xf>
    <xf numFmtId="0" fontId="11" fillId="0" borderId="14" xfId="1" applyNumberFormat="1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2" fillId="3" borderId="5" xfId="4" applyNumberFormat="1" applyFont="1" applyFill="1" applyBorder="1" applyAlignment="1">
      <alignment horizontal="center" vertical="center" wrapText="1"/>
    </xf>
    <xf numFmtId="0" fontId="2" fillId="3" borderId="20" xfId="4" applyNumberFormat="1" applyFont="1" applyFill="1" applyBorder="1" applyAlignment="1">
      <alignment horizontal="center" vertical="center" wrapText="1"/>
    </xf>
    <xf numFmtId="0" fontId="2" fillId="3" borderId="23" xfId="4" applyNumberFormat="1" applyFont="1" applyFill="1" applyBorder="1" applyAlignment="1">
      <alignment horizontal="center" vertical="center" wrapText="1"/>
    </xf>
    <xf numFmtId="5" fontId="4" fillId="0" borderId="31" xfId="0" applyNumberFormat="1" applyFont="1" applyBorder="1" applyAlignment="1">
      <alignment horizontal="center" vertical="center"/>
    </xf>
    <xf numFmtId="5" fontId="4" fillId="0" borderId="30" xfId="0" applyNumberFormat="1" applyFont="1" applyBorder="1" applyAlignment="1">
      <alignment horizontal="center" vertical="center"/>
    </xf>
    <xf numFmtId="6" fontId="1" fillId="2" borderId="31" xfId="1" applyNumberFormat="1" applyFont="1" applyFill="1" applyBorder="1" applyAlignment="1">
      <alignment horizontal="center" vertical="center" wrapText="1"/>
    </xf>
    <xf numFmtId="6" fontId="1" fillId="2" borderId="30" xfId="1" applyNumberFormat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vertical="center" wrapText="1"/>
    </xf>
    <xf numFmtId="0" fontId="3" fillId="2" borderId="16" xfId="1" applyFont="1" applyFill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5" fontId="15" fillId="0" borderId="44" xfId="1" applyNumberFormat="1" applyFont="1" applyFill="1" applyBorder="1" applyAlignment="1">
      <alignment horizontal="center" vertical="center" wrapText="1"/>
    </xf>
    <xf numFmtId="5" fontId="15" fillId="0" borderId="45" xfId="1" applyNumberFormat="1" applyFont="1" applyFill="1" applyBorder="1" applyAlignment="1">
      <alignment horizontal="center" vertical="center" wrapText="1"/>
    </xf>
    <xf numFmtId="5" fontId="15" fillId="0" borderId="46" xfId="1" applyNumberFormat="1" applyFont="1" applyFill="1" applyBorder="1" applyAlignment="1">
      <alignment horizontal="center" vertical="center" wrapText="1"/>
    </xf>
    <xf numFmtId="5" fontId="1" fillId="0" borderId="7" xfId="1" applyNumberFormat="1" applyFont="1" applyFill="1" applyBorder="1" applyAlignment="1">
      <alignment horizontal="center" vertical="center" wrapText="1"/>
    </xf>
    <xf numFmtId="5" fontId="1" fillId="0" borderId="34" xfId="1" applyNumberFormat="1" applyFont="1" applyFill="1" applyBorder="1" applyAlignment="1">
      <alignment horizontal="center" vertical="center" wrapText="1"/>
    </xf>
    <xf numFmtId="5" fontId="1" fillId="0" borderId="35" xfId="1" applyNumberFormat="1" applyFont="1" applyFill="1" applyBorder="1" applyAlignment="1">
      <alignment horizontal="center" vertical="center" wrapText="1"/>
    </xf>
    <xf numFmtId="9" fontId="1" fillId="0" borderId="3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horizontal="center" vertical="center" wrapText="1"/>
    </xf>
  </cellXfs>
  <cellStyles count="5">
    <cellStyle name="_ET_STYLE_NoName_00_" xfId="3"/>
    <cellStyle name="常规" xfId="0" builtinId="0"/>
    <cellStyle name="常规 2" xfId="2"/>
    <cellStyle name="常规 2 5" xfId="1"/>
    <cellStyle name="常规 7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1</xdr:row>
      <xdr:rowOff>76201</xdr:rowOff>
    </xdr:from>
    <xdr:to>
      <xdr:col>6</xdr:col>
      <xdr:colOff>1084512</xdr:colOff>
      <xdr:row>3</xdr:row>
      <xdr:rowOff>190501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3100" y="285751"/>
          <a:ext cx="541587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view="pageBreakPreview" topLeftCell="A13" zoomScaleNormal="100" zoomScaleSheetLayoutView="100" workbookViewId="0">
      <selection activeCell="F22" sqref="F22"/>
    </sheetView>
  </sheetViews>
  <sheetFormatPr defaultRowHeight="14.4"/>
  <cols>
    <col min="1" max="1" width="3.77734375" customWidth="1"/>
    <col min="3" max="3" width="19.33203125" customWidth="1"/>
    <col min="4" max="4" width="115.6640625" customWidth="1"/>
    <col min="5" max="5" width="11.6640625" customWidth="1"/>
    <col min="7" max="7" width="17.109375" bestFit="1" customWidth="1"/>
  </cols>
  <sheetData>
    <row r="1" spans="2:7" ht="16.5" customHeight="1" thickBot="1"/>
    <row r="2" spans="2:7" ht="19.5" customHeight="1">
      <c r="B2" s="29" t="s">
        <v>31</v>
      </c>
      <c r="C2" s="30"/>
      <c r="D2" s="30"/>
      <c r="E2" s="30"/>
      <c r="F2" s="30"/>
      <c r="G2" s="31"/>
    </row>
    <row r="3" spans="2:7">
      <c r="B3" s="32"/>
      <c r="C3" s="33"/>
      <c r="D3" s="33"/>
      <c r="E3" s="33"/>
      <c r="F3" s="33"/>
      <c r="G3" s="34"/>
    </row>
    <row r="4" spans="2:7" ht="20.25" customHeight="1" thickBot="1">
      <c r="B4" s="32"/>
      <c r="C4" s="33"/>
      <c r="D4" s="33"/>
      <c r="E4" s="33"/>
      <c r="F4" s="33"/>
      <c r="G4" s="34"/>
    </row>
    <row r="5" spans="2:7" ht="28.5" customHeight="1" thickBot="1">
      <c r="B5" s="38" t="s">
        <v>26</v>
      </c>
      <c r="C5" s="7" t="s">
        <v>11</v>
      </c>
      <c r="D5" s="46" t="s">
        <v>58</v>
      </c>
      <c r="E5" s="47"/>
      <c r="F5" s="47"/>
      <c r="G5" s="48"/>
    </row>
    <row r="6" spans="2:7" ht="28.5" customHeight="1">
      <c r="B6" s="39"/>
      <c r="C6" s="43" t="s">
        <v>13</v>
      </c>
      <c r="D6" s="44"/>
      <c r="E6" s="44"/>
      <c r="F6" s="44"/>
      <c r="G6" s="45"/>
    </row>
    <row r="7" spans="2:7" ht="52.5" customHeight="1">
      <c r="B7" s="39"/>
      <c r="C7" s="3" t="s">
        <v>0</v>
      </c>
      <c r="D7" s="41" t="s">
        <v>40</v>
      </c>
      <c r="E7" s="41"/>
      <c r="F7" s="41"/>
      <c r="G7" s="42"/>
    </row>
    <row r="8" spans="2:7" ht="52.5" customHeight="1">
      <c r="B8" s="39"/>
      <c r="C8" s="3" t="s">
        <v>1</v>
      </c>
      <c r="D8" s="41" t="s">
        <v>41</v>
      </c>
      <c r="E8" s="41"/>
      <c r="F8" s="41"/>
      <c r="G8" s="42"/>
    </row>
    <row r="9" spans="2:7" ht="87" customHeight="1">
      <c r="B9" s="39"/>
      <c r="C9" s="3" t="s">
        <v>2</v>
      </c>
      <c r="D9" s="41" t="s">
        <v>43</v>
      </c>
      <c r="E9" s="41"/>
      <c r="F9" s="41"/>
      <c r="G9" s="42"/>
    </row>
    <row r="10" spans="2:7" ht="52.5" customHeight="1">
      <c r="B10" s="39"/>
      <c r="C10" s="3" t="s">
        <v>3</v>
      </c>
      <c r="D10" s="41" t="s">
        <v>42</v>
      </c>
      <c r="E10" s="41"/>
      <c r="F10" s="41"/>
      <c r="G10" s="42"/>
    </row>
    <row r="11" spans="2:7" ht="34.5" customHeight="1">
      <c r="B11" s="39"/>
      <c r="C11" s="3" t="s">
        <v>4</v>
      </c>
      <c r="D11" s="41" t="s">
        <v>48</v>
      </c>
      <c r="E11" s="41"/>
      <c r="F11" s="41"/>
      <c r="G11" s="42"/>
    </row>
    <row r="12" spans="2:7" ht="35.25" customHeight="1">
      <c r="B12" s="39"/>
      <c r="C12" s="3" t="s">
        <v>5</v>
      </c>
      <c r="D12" s="41" t="s">
        <v>38</v>
      </c>
      <c r="E12" s="41"/>
      <c r="F12" s="41"/>
      <c r="G12" s="42"/>
    </row>
    <row r="13" spans="2:7" ht="35.25" customHeight="1">
      <c r="B13" s="39"/>
      <c r="C13" s="3" t="s">
        <v>27</v>
      </c>
      <c r="D13" s="35" t="s">
        <v>28</v>
      </c>
      <c r="E13" s="36"/>
      <c r="F13" s="36"/>
      <c r="G13" s="37"/>
    </row>
    <row r="14" spans="2:7" ht="35.25" customHeight="1">
      <c r="B14" s="39"/>
      <c r="C14" s="3" t="s">
        <v>6</v>
      </c>
      <c r="D14" s="49" t="s">
        <v>7</v>
      </c>
      <c r="E14" s="49"/>
      <c r="F14" s="49"/>
      <c r="G14" s="50"/>
    </row>
    <row r="15" spans="2:7" ht="28.5" customHeight="1">
      <c r="B15" s="39"/>
      <c r="C15" s="3" t="s">
        <v>8</v>
      </c>
      <c r="D15" s="41" t="s">
        <v>44</v>
      </c>
      <c r="E15" s="41"/>
      <c r="F15" s="41"/>
      <c r="G15" s="42"/>
    </row>
    <row r="16" spans="2:7" ht="28.5" customHeight="1">
      <c r="B16" s="39"/>
      <c r="C16" s="4" t="s">
        <v>14</v>
      </c>
      <c r="D16" s="41" t="s">
        <v>66</v>
      </c>
      <c r="E16" s="41"/>
      <c r="F16" s="41"/>
      <c r="G16" s="42"/>
    </row>
    <row r="17" spans="2:7" ht="28.5" customHeight="1">
      <c r="B17" s="39"/>
      <c r="C17" s="59" t="s">
        <v>12</v>
      </c>
      <c r="D17" s="60"/>
      <c r="E17" s="60"/>
      <c r="F17" s="60"/>
      <c r="G17" s="61"/>
    </row>
    <row r="18" spans="2:7" ht="56.25" customHeight="1">
      <c r="B18" s="39"/>
      <c r="C18" s="5" t="s">
        <v>9</v>
      </c>
      <c r="D18" s="41" t="s">
        <v>64</v>
      </c>
      <c r="E18" s="41"/>
      <c r="F18" s="41"/>
      <c r="G18" s="42"/>
    </row>
    <row r="19" spans="2:7" ht="35.25" customHeight="1">
      <c r="B19" s="39"/>
      <c r="C19" s="5" t="s">
        <v>10</v>
      </c>
      <c r="D19" s="41" t="s">
        <v>63</v>
      </c>
      <c r="E19" s="41"/>
      <c r="F19" s="41"/>
      <c r="G19" s="42"/>
    </row>
    <row r="20" spans="2:7" ht="38.25" customHeight="1">
      <c r="B20" s="39"/>
      <c r="C20" s="6" t="s">
        <v>33</v>
      </c>
      <c r="D20" s="41" t="s">
        <v>67</v>
      </c>
      <c r="E20" s="41"/>
      <c r="F20" s="41"/>
      <c r="G20" s="42"/>
    </row>
    <row r="21" spans="2:7" ht="33.75" customHeight="1" thickBot="1">
      <c r="B21" s="40"/>
      <c r="C21" s="21" t="s">
        <v>21</v>
      </c>
      <c r="D21" s="10" t="str">
        <f>"人民币："&amp;TEXT(ROUND(F21,0),"[dbnum2]")&amp;"圆整"</f>
        <v>人民币：壹佰万圆整</v>
      </c>
      <c r="E21" s="11" t="s">
        <v>22</v>
      </c>
      <c r="F21" s="62">
        <v>1000000</v>
      </c>
      <c r="G21" s="63"/>
    </row>
    <row r="22" spans="2:7" ht="33" customHeight="1">
      <c r="B22" s="56" t="s">
        <v>47</v>
      </c>
      <c r="C22" s="15" t="s">
        <v>15</v>
      </c>
      <c r="D22" s="12" t="s">
        <v>16</v>
      </c>
      <c r="E22" s="27" t="s">
        <v>17</v>
      </c>
      <c r="F22" s="27" t="s">
        <v>18</v>
      </c>
      <c r="G22" s="26" t="s">
        <v>19</v>
      </c>
    </row>
    <row r="23" spans="2:7" ht="33.75" customHeight="1">
      <c r="B23" s="57"/>
      <c r="C23" s="16" t="s">
        <v>36</v>
      </c>
      <c r="D23" s="8" t="s">
        <v>37</v>
      </c>
      <c r="E23" s="1">
        <v>58000</v>
      </c>
      <c r="F23" s="2">
        <v>0</v>
      </c>
      <c r="G23" s="17">
        <f>E23*F23</f>
        <v>0</v>
      </c>
    </row>
    <row r="24" spans="2:7" ht="33.75" customHeight="1">
      <c r="B24" s="57"/>
      <c r="C24" s="16" t="s">
        <v>49</v>
      </c>
      <c r="D24" s="8" t="s">
        <v>50</v>
      </c>
      <c r="E24" s="1">
        <v>30000</v>
      </c>
      <c r="F24" s="2">
        <v>0</v>
      </c>
      <c r="G24" s="17">
        <f>E24*F24</f>
        <v>0</v>
      </c>
    </row>
    <row r="25" spans="2:7" ht="30" customHeight="1">
      <c r="B25" s="57"/>
      <c r="C25" s="16" t="s">
        <v>32</v>
      </c>
      <c r="D25" s="8" t="s">
        <v>45</v>
      </c>
      <c r="E25" s="1">
        <v>20000</v>
      </c>
      <c r="F25" s="2">
        <v>0</v>
      </c>
      <c r="G25" s="17">
        <f>E25*F25</f>
        <v>0</v>
      </c>
    </row>
    <row r="26" spans="2:7" ht="30" customHeight="1">
      <c r="B26" s="57"/>
      <c r="C26" s="16" t="s">
        <v>51</v>
      </c>
      <c r="D26" s="8" t="s">
        <v>52</v>
      </c>
      <c r="E26" s="1">
        <v>20000</v>
      </c>
      <c r="F26" s="2">
        <v>0</v>
      </c>
      <c r="G26" s="17">
        <f>E26*F26</f>
        <v>0</v>
      </c>
    </row>
    <row r="27" spans="2:7" ht="30" customHeight="1">
      <c r="B27" s="57"/>
      <c r="C27" s="16" t="s">
        <v>24</v>
      </c>
      <c r="D27" s="8" t="s">
        <v>25</v>
      </c>
      <c r="E27" s="1">
        <v>20000</v>
      </c>
      <c r="F27" s="2">
        <v>0</v>
      </c>
      <c r="G27" s="17">
        <f t="shared" ref="G27:G34" si="0">E27*F27</f>
        <v>0</v>
      </c>
    </row>
    <row r="28" spans="2:7" ht="33.9" customHeight="1">
      <c r="B28" s="57"/>
      <c r="C28" s="16" t="s">
        <v>29</v>
      </c>
      <c r="D28" s="13" t="s">
        <v>46</v>
      </c>
      <c r="E28" s="1">
        <v>4000</v>
      </c>
      <c r="F28" s="2">
        <v>0</v>
      </c>
      <c r="G28" s="17">
        <f t="shared" si="0"/>
        <v>0</v>
      </c>
    </row>
    <row r="29" spans="2:7" ht="30" customHeight="1">
      <c r="B29" s="57"/>
      <c r="C29" s="66" t="s">
        <v>53</v>
      </c>
      <c r="D29" s="8" t="s">
        <v>61</v>
      </c>
      <c r="E29" s="1">
        <v>150000</v>
      </c>
      <c r="F29" s="2">
        <v>0</v>
      </c>
      <c r="G29" s="17">
        <f t="shared" si="0"/>
        <v>0</v>
      </c>
    </row>
    <row r="30" spans="2:7" ht="30" customHeight="1">
      <c r="B30" s="57"/>
      <c r="C30" s="67"/>
      <c r="D30" s="8" t="s">
        <v>54</v>
      </c>
      <c r="E30" s="1">
        <v>120000</v>
      </c>
      <c r="F30" s="2">
        <v>0</v>
      </c>
      <c r="G30" s="17">
        <f t="shared" si="0"/>
        <v>0</v>
      </c>
    </row>
    <row r="31" spans="2:7" ht="30" customHeight="1">
      <c r="B31" s="57"/>
      <c r="C31" s="16" t="s">
        <v>59</v>
      </c>
      <c r="D31" s="8" t="s">
        <v>39</v>
      </c>
      <c r="E31" s="1">
        <v>180000</v>
      </c>
      <c r="F31" s="2">
        <v>0</v>
      </c>
      <c r="G31" s="17">
        <f t="shared" si="0"/>
        <v>0</v>
      </c>
    </row>
    <row r="32" spans="2:7" ht="29.25" customHeight="1">
      <c r="B32" s="57"/>
      <c r="C32" s="18" t="s">
        <v>20</v>
      </c>
      <c r="D32" s="8" t="s">
        <v>30</v>
      </c>
      <c r="E32" s="1">
        <v>2500</v>
      </c>
      <c r="F32" s="2">
        <v>0</v>
      </c>
      <c r="G32" s="17">
        <f t="shared" si="0"/>
        <v>0</v>
      </c>
    </row>
    <row r="33" spans="2:7" ht="51" customHeight="1">
      <c r="B33" s="57"/>
      <c r="C33" s="19" t="s">
        <v>57</v>
      </c>
      <c r="D33" s="22" t="s">
        <v>65</v>
      </c>
      <c r="E33" s="9">
        <v>4000</v>
      </c>
      <c r="F33" s="24">
        <v>0</v>
      </c>
      <c r="G33" s="17">
        <f t="shared" si="0"/>
        <v>0</v>
      </c>
    </row>
    <row r="34" spans="2:7" ht="47.25" customHeight="1">
      <c r="B34" s="57"/>
      <c r="C34" s="19" t="s">
        <v>60</v>
      </c>
      <c r="D34" s="22" t="s">
        <v>62</v>
      </c>
      <c r="E34" s="9">
        <f>E37*E38*10%</f>
        <v>70000</v>
      </c>
      <c r="F34" s="24">
        <v>0</v>
      </c>
      <c r="G34" s="17">
        <f t="shared" si="0"/>
        <v>0</v>
      </c>
    </row>
    <row r="35" spans="2:7" ht="36.75" customHeight="1" thickBot="1">
      <c r="B35" s="58"/>
      <c r="C35" s="20" t="s">
        <v>34</v>
      </c>
      <c r="D35" s="14" t="str">
        <f>"人民币："&amp;TEXT(ROUND(F35,0),"[dbnum2]")&amp;"圆整"</f>
        <v>人民币：零圆整</v>
      </c>
      <c r="E35" s="11" t="s">
        <v>23</v>
      </c>
      <c r="F35" s="64">
        <f>SUM(G23:G33)</f>
        <v>0</v>
      </c>
      <c r="G35" s="65"/>
    </row>
    <row r="36" spans="2:7" ht="32.25" customHeight="1">
      <c r="B36" s="53"/>
      <c r="C36" s="54"/>
      <c r="D36" s="54"/>
      <c r="E36" s="54"/>
      <c r="F36" s="54"/>
      <c r="G36" s="55"/>
    </row>
    <row r="37" spans="2:7" ht="32.25" customHeight="1">
      <c r="B37" s="68" t="s">
        <v>35</v>
      </c>
      <c r="C37" s="69"/>
      <c r="D37" s="23"/>
      <c r="E37" s="73">
        <f>F21+F35</f>
        <v>1000000</v>
      </c>
      <c r="F37" s="74"/>
      <c r="G37" s="75"/>
    </row>
    <row r="38" spans="2:7" ht="32.25" customHeight="1">
      <c r="B38" s="68" t="s">
        <v>55</v>
      </c>
      <c r="C38" s="69"/>
      <c r="D38" s="23"/>
      <c r="E38" s="76">
        <v>0.7</v>
      </c>
      <c r="F38" s="77"/>
      <c r="G38" s="78"/>
    </row>
    <row r="39" spans="2:7" ht="61.5" customHeight="1" thickBot="1">
      <c r="B39" s="51" t="s">
        <v>56</v>
      </c>
      <c r="C39" s="52"/>
      <c r="D39" s="25" t="str">
        <f>"人民币："&amp;TEXT(ROUND(E39,0),"[dbnum2]")&amp;"圆整"</f>
        <v>人民币：柒拾万圆整</v>
      </c>
      <c r="E39" s="70">
        <f>E37*E38+G34</f>
        <v>700000</v>
      </c>
      <c r="F39" s="71"/>
      <c r="G39" s="72"/>
    </row>
    <row r="40" spans="2:7" ht="36.75" customHeight="1">
      <c r="D40" s="28"/>
      <c r="E40" s="28"/>
      <c r="F40" s="28"/>
      <c r="G40" s="28"/>
    </row>
  </sheetData>
  <protectedRanges>
    <protectedRange sqref="F33:F34" name="区域1_2"/>
    <protectedRange sqref="E39" name="区域1_3"/>
  </protectedRanges>
  <mergeCells count="30">
    <mergeCell ref="B39:C39"/>
    <mergeCell ref="B36:G36"/>
    <mergeCell ref="B22:B35"/>
    <mergeCell ref="D15:G15"/>
    <mergeCell ref="D16:G16"/>
    <mergeCell ref="C17:G17"/>
    <mergeCell ref="F21:G21"/>
    <mergeCell ref="F35:G35"/>
    <mergeCell ref="C29:C30"/>
    <mergeCell ref="B37:C37"/>
    <mergeCell ref="B38:C38"/>
    <mergeCell ref="E39:G39"/>
    <mergeCell ref="E37:G37"/>
    <mergeCell ref="E38:G38"/>
    <mergeCell ref="D40:G40"/>
    <mergeCell ref="B2:G4"/>
    <mergeCell ref="D13:G13"/>
    <mergeCell ref="B5:B21"/>
    <mergeCell ref="D18:G18"/>
    <mergeCell ref="D19:G19"/>
    <mergeCell ref="D20:G20"/>
    <mergeCell ref="C6:G6"/>
    <mergeCell ref="D5:G5"/>
    <mergeCell ref="D7:G7"/>
    <mergeCell ref="D8:G8"/>
    <mergeCell ref="D9:G9"/>
    <mergeCell ref="D10:G10"/>
    <mergeCell ref="D11:G11"/>
    <mergeCell ref="D12:G12"/>
    <mergeCell ref="D14:G14"/>
  </mergeCells>
  <phoneticPr fontId="10" type="noConversion"/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ITiMe自动化监控平台V5.0</vt:lpstr>
      <vt:lpstr>ITiMe自动化监控平台V5.0!Print_Area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赵琛宇</dc:creator>
  <cp:lastModifiedBy>ASUS</cp:lastModifiedBy>
  <dcterms:created xsi:type="dcterms:W3CDTF">2012-04-08T15:31:00Z</dcterms:created>
  <dcterms:modified xsi:type="dcterms:W3CDTF">2019-11-29T04:29:04Z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2052-10.1.0.5672</vt:lpwstr>
  </property>
</Properties>
</file>